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mbt/Desktop/"/>
    </mc:Choice>
  </mc:AlternateContent>
  <xr:revisionPtr revIDLastSave="0" documentId="13_ncr:1_{95E337DD-4D2F-D648-BE44-99C6F1E6E9A2}" xr6:coauthVersionLast="47" xr6:coauthVersionMax="47" xr10:uidLastSave="{00000000-0000-0000-0000-000000000000}"/>
  <bookViews>
    <workbookView xWindow="0" yWindow="500" windowWidth="33600" windowHeight="19100" activeTab="1" xr2:uid="{5D1E30B6-7C79-3A42-BCEF-2DA1C72A5BEE}"/>
  </bookViews>
  <sheets>
    <sheet name="scenario" sheetId="1" r:id="rId1"/>
    <sheet name="graphic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9" i="1" l="1"/>
  <c r="AA10" i="1" s="1"/>
  <c r="AA11" i="1" s="1"/>
  <c r="AA12" i="1" s="1"/>
  <c r="AA13" i="1" s="1"/>
  <c r="AA14" i="1" s="1"/>
  <c r="AA15" i="1" s="1"/>
  <c r="AA16" i="1" s="1"/>
  <c r="AA17" i="1" s="1"/>
  <c r="AA18" i="1" s="1"/>
  <c r="AA19" i="1" s="1"/>
  <c r="AA20" i="1" s="1"/>
  <c r="AA21" i="1" s="1"/>
  <c r="AA22" i="1" s="1"/>
  <c r="AA23" i="1" s="1"/>
  <c r="AA24" i="1" s="1"/>
  <c r="AA25" i="1" s="1"/>
  <c r="AA26" i="1" s="1"/>
  <c r="AA27" i="1" s="1"/>
  <c r="AA28" i="1" s="1"/>
  <c r="AA29" i="1" s="1"/>
  <c r="AA30" i="1" s="1"/>
  <c r="AA31" i="1" s="1"/>
  <c r="AA32" i="1" s="1"/>
  <c r="AA33" i="1" s="1"/>
  <c r="AA34" i="1" s="1"/>
  <c r="AA35" i="1" s="1"/>
  <c r="AA36" i="1" s="1"/>
  <c r="AA37" i="1" s="1"/>
  <c r="AA38" i="1" s="1"/>
  <c r="AA39" i="1" s="1"/>
  <c r="AA7" i="1"/>
  <c r="AA6" i="1"/>
  <c r="Z9" i="1"/>
  <c r="Z7" i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Z36" i="1" s="1"/>
  <c r="Z37" i="1" s="1"/>
  <c r="Z38" i="1" s="1"/>
  <c r="Z39" i="1" s="1"/>
  <c r="Z6" i="1"/>
  <c r="Y9" i="1"/>
  <c r="Y6" i="1"/>
  <c r="Y7" i="1" s="1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C46" i="2"/>
  <c r="C47" i="2"/>
  <c r="C48" i="2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B46" i="2"/>
  <c r="B47" i="2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A65" i="2"/>
  <c r="A66" i="2" s="1"/>
  <c r="A46" i="2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B8" i="2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C7" i="2"/>
  <c r="B4" i="2"/>
  <c r="X9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C7" i="1"/>
  <c r="W9" i="1"/>
  <c r="V9" i="1"/>
  <c r="U9" i="1"/>
  <c r="N9" i="1"/>
  <c r="O9" i="1"/>
  <c r="P9" i="1"/>
  <c r="Q9" i="1"/>
  <c r="R9" i="1"/>
  <c r="S9" i="1"/>
  <c r="T9" i="1"/>
  <c r="D9" i="1"/>
  <c r="E9" i="1"/>
  <c r="F9" i="1"/>
  <c r="G9" i="1"/>
  <c r="H9" i="1"/>
  <c r="I9" i="1"/>
  <c r="J9" i="1"/>
  <c r="K9" i="1"/>
  <c r="L9" i="1"/>
  <c r="M9" i="1"/>
  <c r="Y10" i="1" l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Y36" i="1" s="1"/>
  <c r="Y37" i="1" s="1"/>
  <c r="Y38" i="1" s="1"/>
  <c r="Y39" i="1" s="1"/>
  <c r="C8" i="2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D45" i="2" s="1"/>
  <c r="D12" i="2"/>
  <c r="D20" i="2"/>
  <c r="D11" i="2"/>
  <c r="D15" i="2"/>
  <c r="D10" i="2"/>
  <c r="D9" i="2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D6" i="1"/>
  <c r="D13" i="2" l="1"/>
  <c r="D16" i="2"/>
  <c r="D30" i="2"/>
  <c r="D18" i="2"/>
  <c r="D27" i="2"/>
  <c r="D36" i="2"/>
  <c r="D31" i="2"/>
  <c r="D24" i="2"/>
  <c r="D42" i="2"/>
  <c r="D43" i="2"/>
  <c r="D38" i="2"/>
  <c r="D32" i="2"/>
  <c r="D33" i="2"/>
  <c r="D29" i="2"/>
  <c r="D19" i="2"/>
  <c r="D14" i="2"/>
  <c r="D37" i="2"/>
  <c r="D8" i="2"/>
  <c r="D23" i="2"/>
  <c r="D17" i="2"/>
  <c r="D21" i="2"/>
  <c r="D25" i="2"/>
  <c r="D35" i="2"/>
  <c r="D22" i="2"/>
  <c r="D34" i="2"/>
  <c r="D39" i="2"/>
  <c r="D41" i="2"/>
  <c r="D28" i="2"/>
  <c r="D26" i="2"/>
  <c r="D44" i="2"/>
  <c r="D40" i="2"/>
  <c r="E6" i="1"/>
  <c r="D7" i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F6" i="1" l="1"/>
  <c r="E7" i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G6" i="1" l="1"/>
  <c r="F7" i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H6" i="1" l="1"/>
  <c r="G7" i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I6" i="1" l="1"/>
  <c r="H7" i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J6" i="1" l="1"/>
  <c r="I7" i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K6" i="1" l="1"/>
  <c r="J7" i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L6" i="1" l="1"/>
  <c r="K7" i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M6" i="1" l="1"/>
  <c r="L7" i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N6" i="1" l="1"/>
  <c r="M7" i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O6" i="1" l="1"/>
  <c r="N7" i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P6" i="1" l="1"/>
  <c r="O7" i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Q6" i="1" l="1"/>
  <c r="P7" i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P36" i="1" s="1"/>
  <c r="P37" i="1" s="1"/>
  <c r="P38" i="1" s="1"/>
  <c r="P39" i="1" s="1"/>
  <c r="R6" i="1" l="1"/>
  <c r="Q7" i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Q36" i="1" s="1"/>
  <c r="Q37" i="1" s="1"/>
  <c r="Q38" i="1" s="1"/>
  <c r="Q39" i="1" s="1"/>
  <c r="S6" i="1" l="1"/>
  <c r="R7" i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R36" i="1" s="1"/>
  <c r="R37" i="1" s="1"/>
  <c r="R38" i="1" s="1"/>
  <c r="R39" i="1" s="1"/>
  <c r="T6" i="1" l="1"/>
  <c r="S7" i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T7" i="1" l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T36" i="1" s="1"/>
  <c r="T37" i="1" s="1"/>
  <c r="T38" i="1" s="1"/>
  <c r="T39" i="1" s="1"/>
  <c r="U6" i="1"/>
  <c r="V6" i="1" l="1"/>
  <c r="U7" i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U36" i="1" s="1"/>
  <c r="U37" i="1" s="1"/>
  <c r="U38" i="1" s="1"/>
  <c r="U39" i="1" s="1"/>
  <c r="W6" i="1" l="1"/>
  <c r="V7" i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W7" i="1" l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W36" i="1" s="1"/>
  <c r="W37" i="1" s="1"/>
  <c r="W38" i="1" s="1"/>
  <c r="W39" i="1" s="1"/>
  <c r="X6" i="1"/>
  <c r="X7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X36" i="1" s="1"/>
  <c r="X37" i="1" s="1"/>
  <c r="X38" i="1" s="1"/>
  <c r="X39" i="1" s="1"/>
</calcChain>
</file>

<file path=xl/sharedStrings.xml><?xml version="1.0" encoding="utf-8"?>
<sst xmlns="http://schemas.openxmlformats.org/spreadsheetml/2006/main" count="45" uniqueCount="16">
  <si>
    <t>new infections</t>
  </si>
  <si>
    <t>day</t>
  </si>
  <si>
    <t>date</t>
  </si>
  <si>
    <t>start value</t>
  </si>
  <si>
    <t>doubling time</t>
  </si>
  <si>
    <t>total infections</t>
  </si>
  <si>
    <t>do not edit</t>
  </si>
  <si>
    <t>estimation in Germany 22.12.2021, Robert Koch-Institut publication 22.12.2021</t>
  </si>
  <si>
    <t>https://www.rki.de/DE/Content/InfAZ/N/Neuartiges_Coronavirus/Situationsberichte/Omikron-Faelle/Omikron-Faelle.html?__blob=publicationFile</t>
  </si>
  <si>
    <t>you can change the number for your own simulation</t>
  </si>
  <si>
    <t>a doubling time of 1 means that number of infections is doubling every day</t>
  </si>
  <si>
    <t>a value of 2 means a doubling every two days</t>
  </si>
  <si>
    <t>multiplier</t>
  </si>
  <si>
    <t>infected</t>
  </si>
  <si>
    <t>the doubling time of Omicron in London is estimated to 1-2 days, in Amsterdam it's estimated to be 2-3 days. This is of course depending on the vaccination rate and vaccine. UK used mainly Astra, Netherland Biontech</t>
  </si>
  <si>
    <t>the estimation in Germany on 23.12.2021 is 3-4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</si>
</sst>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164" fontId="0" fillId="0" borderId="0" xfId="0" applyNumberFormat="1"/>
    <xf numFmtId="3" fontId="0" fillId="0" borderId="0" xfId="0" applyNumberFormat="1"/>
    <xf numFmtId="0" fontId="1" fillId="0" borderId="0" xfId="0" applyFont="1" applyAlignment="1">
      <alignment horizontal="right"/>
    </xf>
    <xf numFmtId="14" fontId="0" fillId="0" borderId="0" xfId="0" applyNumberFormat="1"/>
    <xf numFmtId="0" fontId="0" fillId="2" borderId="0" xfId="0" applyFill="1"/>
    <xf numFmtId="3" fontId="0" fillId="2" borderId="0" xfId="0" applyNumberFormat="1" applyFill="1"/>
    <xf numFmtId="0" fontId="2" fillId="0" borderId="0" xfId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total</a:t>
            </a:r>
            <a:r>
              <a:rPr lang="de-DE" baseline="0"/>
              <a:t> and new i</a:t>
            </a:r>
            <a:r>
              <a:rPr lang="de-DE"/>
              <a:t>nfections over the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graphics!$C$6</c:f>
              <c:strCache>
                <c:ptCount val="1"/>
                <c:pt idx="0">
                  <c:v>total infections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graphics!$B$7:$B$48</c:f>
              <c:numCache>
                <c:formatCode>m/d/yy</c:formatCode>
                <c:ptCount val="42"/>
                <c:pt idx="0">
                  <c:v>44552</c:v>
                </c:pt>
                <c:pt idx="1">
                  <c:v>44553</c:v>
                </c:pt>
                <c:pt idx="2">
                  <c:v>44554</c:v>
                </c:pt>
                <c:pt idx="3">
                  <c:v>44555</c:v>
                </c:pt>
                <c:pt idx="4">
                  <c:v>44556</c:v>
                </c:pt>
                <c:pt idx="5">
                  <c:v>44557</c:v>
                </c:pt>
                <c:pt idx="6">
                  <c:v>44558</c:v>
                </c:pt>
                <c:pt idx="7">
                  <c:v>44559</c:v>
                </c:pt>
                <c:pt idx="8">
                  <c:v>44560</c:v>
                </c:pt>
                <c:pt idx="9">
                  <c:v>44561</c:v>
                </c:pt>
                <c:pt idx="10">
                  <c:v>44562</c:v>
                </c:pt>
                <c:pt idx="11">
                  <c:v>44563</c:v>
                </c:pt>
                <c:pt idx="12">
                  <c:v>44564</c:v>
                </c:pt>
                <c:pt idx="13">
                  <c:v>44565</c:v>
                </c:pt>
                <c:pt idx="14">
                  <c:v>44566</c:v>
                </c:pt>
                <c:pt idx="15">
                  <c:v>44567</c:v>
                </c:pt>
                <c:pt idx="16">
                  <c:v>44568</c:v>
                </c:pt>
                <c:pt idx="17">
                  <c:v>44569</c:v>
                </c:pt>
                <c:pt idx="18">
                  <c:v>44570</c:v>
                </c:pt>
                <c:pt idx="19">
                  <c:v>44571</c:v>
                </c:pt>
                <c:pt idx="20">
                  <c:v>44572</c:v>
                </c:pt>
                <c:pt idx="21">
                  <c:v>44573</c:v>
                </c:pt>
                <c:pt idx="22">
                  <c:v>44574</c:v>
                </c:pt>
                <c:pt idx="23">
                  <c:v>44575</c:v>
                </c:pt>
                <c:pt idx="24">
                  <c:v>44576</c:v>
                </c:pt>
                <c:pt idx="25">
                  <c:v>44577</c:v>
                </c:pt>
                <c:pt idx="26">
                  <c:v>44578</c:v>
                </c:pt>
                <c:pt idx="27">
                  <c:v>44579</c:v>
                </c:pt>
                <c:pt idx="28">
                  <c:v>44580</c:v>
                </c:pt>
                <c:pt idx="29">
                  <c:v>44581</c:v>
                </c:pt>
                <c:pt idx="30">
                  <c:v>44582</c:v>
                </c:pt>
                <c:pt idx="31">
                  <c:v>44583</c:v>
                </c:pt>
                <c:pt idx="32">
                  <c:v>44584</c:v>
                </c:pt>
                <c:pt idx="33">
                  <c:v>44585</c:v>
                </c:pt>
                <c:pt idx="34">
                  <c:v>44586</c:v>
                </c:pt>
                <c:pt idx="35">
                  <c:v>44587</c:v>
                </c:pt>
                <c:pt idx="36">
                  <c:v>44588</c:v>
                </c:pt>
                <c:pt idx="37">
                  <c:v>44589</c:v>
                </c:pt>
                <c:pt idx="38">
                  <c:v>44590</c:v>
                </c:pt>
                <c:pt idx="39">
                  <c:v>44591</c:v>
                </c:pt>
                <c:pt idx="40">
                  <c:v>44592</c:v>
                </c:pt>
                <c:pt idx="41">
                  <c:v>44593</c:v>
                </c:pt>
              </c:numCache>
            </c:numRef>
          </c:cat>
          <c:val>
            <c:numRef>
              <c:f>graphics!$C$7:$C$48</c:f>
              <c:numCache>
                <c:formatCode>#,##0</c:formatCode>
                <c:ptCount val="42"/>
                <c:pt idx="0">
                  <c:v>3198</c:v>
                </c:pt>
                <c:pt idx="1">
                  <c:v>3898.4056661459122</c:v>
                </c:pt>
                <c:pt idx="2">
                  <c:v>4752.2097366599601</c:v>
                </c:pt>
                <c:pt idx="3">
                  <c:v>5793.0085566319458</c:v>
                </c:pt>
                <c:pt idx="4">
                  <c:v>7061.7565294577016</c:v>
                </c:pt>
                <c:pt idx="5">
                  <c:v>8608.3776320765464</c:v>
                </c:pt>
                <c:pt idx="6">
                  <c:v>10493.729874049699</c:v>
                </c:pt>
                <c:pt idx="7">
                  <c:v>12791.999999999993</c:v>
                </c:pt>
                <c:pt idx="8">
                  <c:v>15593.62266458364</c:v>
                </c:pt>
                <c:pt idx="9">
                  <c:v>19008.838946639829</c:v>
                </c:pt>
                <c:pt idx="10">
                  <c:v>23172.034226527769</c:v>
                </c:pt>
                <c:pt idx="11">
                  <c:v>28247.026117830788</c:v>
                </c:pt>
                <c:pt idx="12">
                  <c:v>34433.510528306164</c:v>
                </c:pt>
                <c:pt idx="13">
                  <c:v>41974.919496198774</c:v>
                </c:pt>
                <c:pt idx="14">
                  <c:v>51167.999999999942</c:v>
                </c:pt>
                <c:pt idx="15">
                  <c:v>62374.490658334522</c:v>
                </c:pt>
                <c:pt idx="16">
                  <c:v>76035.355786559274</c:v>
                </c:pt>
                <c:pt idx="17">
                  <c:v>92688.136906111016</c:v>
                </c:pt>
                <c:pt idx="18">
                  <c:v>112988.10447132308</c:v>
                </c:pt>
                <c:pt idx="19">
                  <c:v>137734.04211322457</c:v>
                </c:pt>
                <c:pt idx="20">
                  <c:v>167899.67798479498</c:v>
                </c:pt>
                <c:pt idx="21">
                  <c:v>204671.99999999962</c:v>
                </c:pt>
                <c:pt idx="22">
                  <c:v>249497.96263333791</c:v>
                </c:pt>
                <c:pt idx="23">
                  <c:v>304141.42314623692</c:v>
                </c:pt>
                <c:pt idx="24">
                  <c:v>370752.54762444389</c:v>
                </c:pt>
                <c:pt idx="25">
                  <c:v>451952.41788529215</c:v>
                </c:pt>
                <c:pt idx="26">
                  <c:v>550936.16845289804</c:v>
                </c:pt>
                <c:pt idx="27">
                  <c:v>671598.71193917969</c:v>
                </c:pt>
                <c:pt idx="28">
                  <c:v>818687.99999999825</c:v>
                </c:pt>
                <c:pt idx="29">
                  <c:v>997991.85053335142</c:v>
                </c:pt>
                <c:pt idx="30">
                  <c:v>1216565.6925849472</c:v>
                </c:pt>
                <c:pt idx="31">
                  <c:v>1483010.1904977749</c:v>
                </c:pt>
                <c:pt idx="32">
                  <c:v>1807809.6715411677</c:v>
                </c:pt>
                <c:pt idx="33">
                  <c:v>2203744.6738115912</c:v>
                </c:pt>
                <c:pt idx="34">
                  <c:v>2686394.8477567174</c:v>
                </c:pt>
                <c:pt idx="35">
                  <c:v>3274751.9999999912</c:v>
                </c:pt>
                <c:pt idx="36">
                  <c:v>3991967.4021334033</c:v>
                </c:pt>
                <c:pt idx="37">
                  <c:v>4866262.7703397861</c:v>
                </c:pt>
                <c:pt idx="38">
                  <c:v>5932040.7619910967</c:v>
                </c:pt>
                <c:pt idx="39">
                  <c:v>7231238.6861646669</c:v>
                </c:pt>
                <c:pt idx="40">
                  <c:v>8814978.6952463593</c:v>
                </c:pt>
                <c:pt idx="41">
                  <c:v>10745579.391026864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8E-9149-B68C-66BC498D3FC2}"/>
            </c:ext>
          </c:extLst>
        </c:ser>
        <c:ser>
          <c:idx val="1"/>
          <c:order val="1"/>
          <c:tx>
            <c:strRef>
              <c:f>graphics!$D$6</c:f>
              <c:strCache>
                <c:ptCount val="1"/>
                <c:pt idx="0">
                  <c:v>new infections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graphics!$B$7:$B$48</c:f>
              <c:numCache>
                <c:formatCode>m/d/yy</c:formatCode>
                <c:ptCount val="42"/>
                <c:pt idx="0">
                  <c:v>44552</c:v>
                </c:pt>
                <c:pt idx="1">
                  <c:v>44553</c:v>
                </c:pt>
                <c:pt idx="2">
                  <c:v>44554</c:v>
                </c:pt>
                <c:pt idx="3">
                  <c:v>44555</c:v>
                </c:pt>
                <c:pt idx="4">
                  <c:v>44556</c:v>
                </c:pt>
                <c:pt idx="5">
                  <c:v>44557</c:v>
                </c:pt>
                <c:pt idx="6">
                  <c:v>44558</c:v>
                </c:pt>
                <c:pt idx="7">
                  <c:v>44559</c:v>
                </c:pt>
                <c:pt idx="8">
                  <c:v>44560</c:v>
                </c:pt>
                <c:pt idx="9">
                  <c:v>44561</c:v>
                </c:pt>
                <c:pt idx="10">
                  <c:v>44562</c:v>
                </c:pt>
                <c:pt idx="11">
                  <c:v>44563</c:v>
                </c:pt>
                <c:pt idx="12">
                  <c:v>44564</c:v>
                </c:pt>
                <c:pt idx="13">
                  <c:v>44565</c:v>
                </c:pt>
                <c:pt idx="14">
                  <c:v>44566</c:v>
                </c:pt>
                <c:pt idx="15">
                  <c:v>44567</c:v>
                </c:pt>
                <c:pt idx="16">
                  <c:v>44568</c:v>
                </c:pt>
                <c:pt idx="17">
                  <c:v>44569</c:v>
                </c:pt>
                <c:pt idx="18">
                  <c:v>44570</c:v>
                </c:pt>
                <c:pt idx="19">
                  <c:v>44571</c:v>
                </c:pt>
                <c:pt idx="20">
                  <c:v>44572</c:v>
                </c:pt>
                <c:pt idx="21">
                  <c:v>44573</c:v>
                </c:pt>
                <c:pt idx="22">
                  <c:v>44574</c:v>
                </c:pt>
                <c:pt idx="23">
                  <c:v>44575</c:v>
                </c:pt>
                <c:pt idx="24">
                  <c:v>44576</c:v>
                </c:pt>
                <c:pt idx="25">
                  <c:v>44577</c:v>
                </c:pt>
                <c:pt idx="26">
                  <c:v>44578</c:v>
                </c:pt>
                <c:pt idx="27">
                  <c:v>44579</c:v>
                </c:pt>
                <c:pt idx="28">
                  <c:v>44580</c:v>
                </c:pt>
                <c:pt idx="29">
                  <c:v>44581</c:v>
                </c:pt>
                <c:pt idx="30">
                  <c:v>44582</c:v>
                </c:pt>
                <c:pt idx="31">
                  <c:v>44583</c:v>
                </c:pt>
                <c:pt idx="32">
                  <c:v>44584</c:v>
                </c:pt>
                <c:pt idx="33">
                  <c:v>44585</c:v>
                </c:pt>
                <c:pt idx="34">
                  <c:v>44586</c:v>
                </c:pt>
                <c:pt idx="35">
                  <c:v>44587</c:v>
                </c:pt>
                <c:pt idx="36">
                  <c:v>44588</c:v>
                </c:pt>
                <c:pt idx="37">
                  <c:v>44589</c:v>
                </c:pt>
                <c:pt idx="38">
                  <c:v>44590</c:v>
                </c:pt>
                <c:pt idx="39">
                  <c:v>44591</c:v>
                </c:pt>
                <c:pt idx="40">
                  <c:v>44592</c:v>
                </c:pt>
                <c:pt idx="41">
                  <c:v>44593</c:v>
                </c:pt>
              </c:numCache>
            </c:numRef>
          </c:cat>
          <c:val>
            <c:numRef>
              <c:f>graphics!$D$7:$D$48</c:f>
              <c:numCache>
                <c:formatCode>#,##0</c:formatCode>
                <c:ptCount val="42"/>
                <c:pt idx="1">
                  <c:v>700.40566614591216</c:v>
                </c:pt>
                <c:pt idx="2">
                  <c:v>853.80407051404791</c:v>
                </c:pt>
                <c:pt idx="3">
                  <c:v>1040.7988199719857</c:v>
                </c:pt>
                <c:pt idx="4">
                  <c:v>1268.7479728257558</c:v>
                </c:pt>
                <c:pt idx="5">
                  <c:v>1546.6211026188448</c:v>
                </c:pt>
                <c:pt idx="6">
                  <c:v>1885.3522419731526</c:v>
                </c:pt>
                <c:pt idx="7">
                  <c:v>2298.2701259502937</c:v>
                </c:pt>
                <c:pt idx="8">
                  <c:v>2801.6226645836468</c:v>
                </c:pt>
                <c:pt idx="9">
                  <c:v>3415.2162820561898</c:v>
                </c:pt>
                <c:pt idx="10">
                  <c:v>4163.1952798879393</c:v>
                </c:pt>
                <c:pt idx="11">
                  <c:v>5074.9918913030197</c:v>
                </c:pt>
                <c:pt idx="12">
                  <c:v>6186.4844104753756</c:v>
                </c:pt>
                <c:pt idx="13">
                  <c:v>7541.4089678926102</c:v>
                </c:pt>
                <c:pt idx="14">
                  <c:v>9193.0805038011677</c:v>
                </c:pt>
                <c:pt idx="15">
                  <c:v>11206.49065833458</c:v>
                </c:pt>
                <c:pt idx="16">
                  <c:v>13660.865128224752</c:v>
                </c:pt>
                <c:pt idx="17">
                  <c:v>16652.781119551742</c:v>
                </c:pt>
                <c:pt idx="18">
                  <c:v>20299.967565212064</c:v>
                </c:pt>
                <c:pt idx="19">
                  <c:v>24745.937641901488</c:v>
                </c:pt>
                <c:pt idx="20">
                  <c:v>30165.635871570412</c:v>
                </c:pt>
                <c:pt idx="21">
                  <c:v>36772.322015204642</c:v>
                </c:pt>
                <c:pt idx="22">
                  <c:v>44825.962633338291</c:v>
                </c:pt>
                <c:pt idx="23">
                  <c:v>54643.460512899008</c:v>
                </c:pt>
                <c:pt idx="24">
                  <c:v>66611.12447820697</c:v>
                </c:pt>
                <c:pt idx="25">
                  <c:v>81199.870260848256</c:v>
                </c:pt>
                <c:pt idx="26">
                  <c:v>98983.750567605894</c:v>
                </c:pt>
                <c:pt idx="27">
                  <c:v>120662.54348628165</c:v>
                </c:pt>
                <c:pt idx="28">
                  <c:v>147089.28806081857</c:v>
                </c:pt>
                <c:pt idx="29">
                  <c:v>179303.85053335316</c:v>
                </c:pt>
                <c:pt idx="30">
                  <c:v>218573.8420515958</c:v>
                </c:pt>
                <c:pt idx="31">
                  <c:v>266444.49791282765</c:v>
                </c:pt>
                <c:pt idx="32">
                  <c:v>324799.48104339279</c:v>
                </c:pt>
                <c:pt idx="33">
                  <c:v>395935.00227042357</c:v>
                </c:pt>
                <c:pt idx="34">
                  <c:v>482650.17394512612</c:v>
                </c:pt>
                <c:pt idx="35">
                  <c:v>588357.1522432738</c:v>
                </c:pt>
                <c:pt idx="36">
                  <c:v>717215.40213341219</c:v>
                </c:pt>
                <c:pt idx="37">
                  <c:v>874295.36820638273</c:v>
                </c:pt>
                <c:pt idx="38">
                  <c:v>1065777.9916513106</c:v>
                </c:pt>
                <c:pt idx="39">
                  <c:v>1299197.9241735702</c:v>
                </c:pt>
                <c:pt idx="40">
                  <c:v>1583740.0090816924</c:v>
                </c:pt>
                <c:pt idx="41">
                  <c:v>1930600.6957805045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8E-9149-B68C-66BC498D3F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9949840"/>
        <c:axId val="1778159712"/>
      </c:areaChart>
      <c:dateAx>
        <c:axId val="259949840"/>
        <c:scaling>
          <c:orientation val="minMax"/>
        </c:scaling>
        <c:delete val="0"/>
        <c:axPos val="b"/>
        <c:numFmt formatCode="m/d/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778159712"/>
        <c:crosses val="autoZero"/>
        <c:auto val="1"/>
        <c:lblOffset val="100"/>
        <c:baseTimeUnit val="days"/>
      </c:dateAx>
      <c:valAx>
        <c:axId val="1778159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5994984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990600</xdr:colOff>
      <xdr:row>6</xdr:row>
      <xdr:rowOff>50800</xdr:rowOff>
    </xdr:from>
    <xdr:to>
      <xdr:col>16</xdr:col>
      <xdr:colOff>0</xdr:colOff>
      <xdr:row>44</xdr:row>
      <xdr:rowOff>88900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620B6AF-B9B7-B74B-B182-EFFF04766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rki.de/DE/Content/InfAZ/N/Neuartiges_Coronavirus/Situationsberichte/Omikron-Faelle/Omikron-Faelle.html?__blob=publicationFil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7E17F-E55A-CD43-A932-81646FA82037}">
  <dimension ref="A1:AA51"/>
  <sheetViews>
    <sheetView workbookViewId="0">
      <selection activeCell="A2" sqref="A2"/>
    </sheetView>
  </sheetViews>
  <sheetFormatPr baseColWidth="10" defaultRowHeight="16" x14ac:dyDescent="0.2"/>
  <cols>
    <col min="1" max="1" width="14.83203125" customWidth="1"/>
    <col min="2" max="2" width="5.5" customWidth="1"/>
    <col min="3" max="3" width="15.33203125" customWidth="1"/>
    <col min="4" max="4" width="15.5" customWidth="1"/>
    <col min="5" max="5" width="12.83203125" customWidth="1"/>
    <col min="6" max="8" width="10.83203125" customWidth="1"/>
    <col min="9" max="11" width="9.83203125" customWidth="1"/>
    <col min="12" max="23" width="8.83203125" customWidth="1"/>
  </cols>
  <sheetData>
    <row r="1" spans="1:27" x14ac:dyDescent="0.2">
      <c r="A1" t="s">
        <v>14</v>
      </c>
    </row>
    <row r="3" spans="1:27" x14ac:dyDescent="0.2">
      <c r="A3" s="3" t="s">
        <v>3</v>
      </c>
      <c r="B3">
        <v>100</v>
      </c>
      <c r="C3" t="s">
        <v>9</v>
      </c>
    </row>
    <row r="5" spans="1:27" x14ac:dyDescent="0.2">
      <c r="C5" t="s">
        <v>10</v>
      </c>
      <c r="M5" t="s">
        <v>11</v>
      </c>
    </row>
    <row r="6" spans="1:27" x14ac:dyDescent="0.2">
      <c r="A6" s="3" t="s">
        <v>4</v>
      </c>
      <c r="C6" s="5">
        <v>1</v>
      </c>
      <c r="D6">
        <f>C6+0.1</f>
        <v>1.1000000000000001</v>
      </c>
      <c r="E6">
        <f t="shared" ref="E6:W6" si="0">D6+0.1</f>
        <v>1.2000000000000002</v>
      </c>
      <c r="F6">
        <f t="shared" si="0"/>
        <v>1.3000000000000003</v>
      </c>
      <c r="G6">
        <f t="shared" si="0"/>
        <v>1.4000000000000004</v>
      </c>
      <c r="H6">
        <f t="shared" si="0"/>
        <v>1.5000000000000004</v>
      </c>
      <c r="I6">
        <f t="shared" si="0"/>
        <v>1.6000000000000005</v>
      </c>
      <c r="J6">
        <f t="shared" si="0"/>
        <v>1.7000000000000006</v>
      </c>
      <c r="K6">
        <f t="shared" si="0"/>
        <v>1.8000000000000007</v>
      </c>
      <c r="L6">
        <f t="shared" si="0"/>
        <v>1.9000000000000008</v>
      </c>
      <c r="M6" s="5">
        <f t="shared" si="0"/>
        <v>2.0000000000000009</v>
      </c>
      <c r="N6">
        <f>M6+0.1</f>
        <v>2.100000000000001</v>
      </c>
      <c r="O6">
        <f t="shared" si="0"/>
        <v>2.2000000000000011</v>
      </c>
      <c r="P6">
        <f t="shared" si="0"/>
        <v>2.3000000000000012</v>
      </c>
      <c r="Q6">
        <f t="shared" si="0"/>
        <v>2.4000000000000012</v>
      </c>
      <c r="R6">
        <f t="shared" si="0"/>
        <v>2.5000000000000013</v>
      </c>
      <c r="S6">
        <f t="shared" si="0"/>
        <v>2.6000000000000014</v>
      </c>
      <c r="T6">
        <f t="shared" si="0"/>
        <v>2.7000000000000015</v>
      </c>
      <c r="U6">
        <f t="shared" si="0"/>
        <v>2.8000000000000016</v>
      </c>
      <c r="V6">
        <f t="shared" si="0"/>
        <v>2.9000000000000017</v>
      </c>
      <c r="W6" s="5">
        <f t="shared" si="0"/>
        <v>3.0000000000000018</v>
      </c>
      <c r="X6">
        <f t="shared" ref="X6:AA6" si="1">W6+0.1</f>
        <v>3.1000000000000019</v>
      </c>
      <c r="Y6">
        <f t="shared" si="1"/>
        <v>3.200000000000002</v>
      </c>
      <c r="Z6">
        <f t="shared" si="1"/>
        <v>3.300000000000002</v>
      </c>
      <c r="AA6">
        <f t="shared" si="1"/>
        <v>3.4000000000000021</v>
      </c>
    </row>
    <row r="7" spans="1:27" x14ac:dyDescent="0.2">
      <c r="A7" s="3" t="s">
        <v>12</v>
      </c>
      <c r="C7" s="1">
        <f>EXP((LN(2)/C6))</f>
        <v>2</v>
      </c>
      <c r="D7" s="1">
        <f t="shared" ref="D7:M7" si="2">EXP((LN(2)/D6))</f>
        <v>1.8778618213234126</v>
      </c>
      <c r="E7" s="1">
        <f t="shared" si="2"/>
        <v>1.7817974362806783</v>
      </c>
      <c r="F7" s="1">
        <f t="shared" si="2"/>
        <v>1.7043607928571489</v>
      </c>
      <c r="G7" s="1">
        <f t="shared" si="2"/>
        <v>1.6406707120152757</v>
      </c>
      <c r="H7" s="1">
        <f t="shared" si="2"/>
        <v>1.5874010519681991</v>
      </c>
      <c r="I7" s="1">
        <f t="shared" si="2"/>
        <v>1.5422108254079405</v>
      </c>
      <c r="J7" s="1">
        <f t="shared" si="2"/>
        <v>1.5034066538560547</v>
      </c>
      <c r="K7" s="1">
        <f t="shared" si="2"/>
        <v>1.4697344922755986</v>
      </c>
      <c r="L7" s="1">
        <f t="shared" si="2"/>
        <v>1.4402465375387588</v>
      </c>
      <c r="M7" s="1">
        <f t="shared" si="2"/>
        <v>1.4142135623730947</v>
      </c>
      <c r="N7" s="1">
        <f t="shared" ref="N7" si="3">EXP((LN(2)/N6))</f>
        <v>1.3910656192458293</v>
      </c>
      <c r="O7" s="1">
        <f t="shared" ref="O7" si="4">EXP((LN(2)/O6))</f>
        <v>1.3703509847201234</v>
      </c>
      <c r="P7" s="1">
        <f t="shared" ref="P7" si="5">EXP((LN(2)/P6))</f>
        <v>1.351707136814043</v>
      </c>
      <c r="Q7" s="1">
        <f t="shared" ref="Q7" si="6">EXP((LN(2)/Q6))</f>
        <v>1.3348398541700341</v>
      </c>
      <c r="R7" s="1">
        <f t="shared" ref="R7" si="7">EXP((LN(2)/R6))</f>
        <v>1.319507910772894</v>
      </c>
      <c r="S7" s="1">
        <f t="shared" ref="S7" si="8">EXP((LN(2)/S6))</f>
        <v>1.3055116977098093</v>
      </c>
      <c r="T7" s="1">
        <f t="shared" ref="T7" si="9">EXP((LN(2)/T6))</f>
        <v>1.2926846475689402</v>
      </c>
      <c r="U7" s="1">
        <f t="shared" ref="U7" si="10">EXP((LN(2)/U6))</f>
        <v>1.2808866897642723</v>
      </c>
      <c r="V7" s="1">
        <f t="shared" ref="V7:X7" si="11">EXP((LN(2)/V6))</f>
        <v>1.2699991982341423</v>
      </c>
      <c r="W7" s="1">
        <f t="shared" ref="W7" si="12">EXP((LN(2)/W6))</f>
        <v>1.259921049894873</v>
      </c>
      <c r="X7" s="1">
        <f t="shared" si="11"/>
        <v>1.2505655196145866</v>
      </c>
      <c r="Y7" s="1">
        <f t="shared" ref="Y7:AA7" si="13">EXP((LN(2)/Y6))</f>
        <v>1.2418578120734838</v>
      </c>
      <c r="Z7" s="1">
        <f t="shared" si="13"/>
        <v>1.2337330834345672</v>
      </c>
      <c r="AA7" s="1">
        <f t="shared" si="13"/>
        <v>1.2261348432599306</v>
      </c>
    </row>
    <row r="8" spans="1:27" x14ac:dyDescent="0.2">
      <c r="A8" s="3" t="s">
        <v>2</v>
      </c>
      <c r="B8" s="3" t="s">
        <v>1</v>
      </c>
      <c r="C8" s="3" t="s">
        <v>13</v>
      </c>
      <c r="D8" s="3" t="s">
        <v>13</v>
      </c>
      <c r="E8" s="3" t="s">
        <v>13</v>
      </c>
      <c r="F8" s="3" t="s">
        <v>13</v>
      </c>
      <c r="G8" s="3" t="s">
        <v>13</v>
      </c>
      <c r="H8" s="3" t="s">
        <v>13</v>
      </c>
      <c r="I8" s="3" t="s">
        <v>13</v>
      </c>
      <c r="J8" s="3" t="s">
        <v>13</v>
      </c>
      <c r="K8" s="3" t="s">
        <v>13</v>
      </c>
      <c r="L8" s="3" t="s">
        <v>13</v>
      </c>
      <c r="M8" s="3" t="s">
        <v>13</v>
      </c>
      <c r="N8" s="3" t="s">
        <v>13</v>
      </c>
      <c r="O8" s="3" t="s">
        <v>13</v>
      </c>
      <c r="P8" s="3" t="s">
        <v>13</v>
      </c>
      <c r="Q8" s="3" t="s">
        <v>13</v>
      </c>
      <c r="R8" s="3" t="s">
        <v>13</v>
      </c>
      <c r="S8" s="3" t="s">
        <v>13</v>
      </c>
      <c r="T8" s="3" t="s">
        <v>13</v>
      </c>
      <c r="U8" s="3" t="s">
        <v>13</v>
      </c>
      <c r="V8" s="3" t="s">
        <v>13</v>
      </c>
      <c r="W8" s="3" t="s">
        <v>13</v>
      </c>
      <c r="X8" s="3" t="s">
        <v>13</v>
      </c>
      <c r="Y8" s="3" t="s">
        <v>13</v>
      </c>
      <c r="Z8" s="3" t="s">
        <v>13</v>
      </c>
      <c r="AA8" s="3" t="s">
        <v>13</v>
      </c>
    </row>
    <row r="9" spans="1:27" x14ac:dyDescent="0.2">
      <c r="A9" s="4">
        <v>44551</v>
      </c>
      <c r="B9">
        <v>1</v>
      </c>
      <c r="C9" s="5">
        <f t="shared" ref="C9:AA9" si="14">$B$3</f>
        <v>100</v>
      </c>
      <c r="D9">
        <f t="shared" si="14"/>
        <v>100</v>
      </c>
      <c r="E9">
        <f t="shared" si="14"/>
        <v>100</v>
      </c>
      <c r="F9">
        <f t="shared" si="14"/>
        <v>100</v>
      </c>
      <c r="G9">
        <f t="shared" si="14"/>
        <v>100</v>
      </c>
      <c r="H9">
        <f t="shared" si="14"/>
        <v>100</v>
      </c>
      <c r="I9">
        <f t="shared" si="14"/>
        <v>100</v>
      </c>
      <c r="J9">
        <f t="shared" si="14"/>
        <v>100</v>
      </c>
      <c r="K9">
        <f t="shared" si="14"/>
        <v>100</v>
      </c>
      <c r="L9">
        <f t="shared" si="14"/>
        <v>100</v>
      </c>
      <c r="M9" s="5">
        <f t="shared" si="14"/>
        <v>100</v>
      </c>
      <c r="N9">
        <f t="shared" si="14"/>
        <v>100</v>
      </c>
      <c r="O9">
        <f t="shared" si="14"/>
        <v>100</v>
      </c>
      <c r="P9">
        <f t="shared" si="14"/>
        <v>100</v>
      </c>
      <c r="Q9">
        <f t="shared" si="14"/>
        <v>100</v>
      </c>
      <c r="R9">
        <f t="shared" si="14"/>
        <v>100</v>
      </c>
      <c r="S9">
        <f t="shared" si="14"/>
        <v>100</v>
      </c>
      <c r="T9">
        <f t="shared" si="14"/>
        <v>100</v>
      </c>
      <c r="U9">
        <f t="shared" si="14"/>
        <v>100</v>
      </c>
      <c r="V9">
        <f t="shared" si="14"/>
        <v>100</v>
      </c>
      <c r="W9" s="5">
        <f t="shared" si="14"/>
        <v>100</v>
      </c>
      <c r="X9">
        <f t="shared" si="14"/>
        <v>100</v>
      </c>
      <c r="Y9">
        <f t="shared" si="14"/>
        <v>100</v>
      </c>
      <c r="Z9">
        <f t="shared" si="14"/>
        <v>100</v>
      </c>
      <c r="AA9">
        <f t="shared" si="14"/>
        <v>100</v>
      </c>
    </row>
    <row r="10" spans="1:27" x14ac:dyDescent="0.2">
      <c r="A10" s="4">
        <f>A9+1</f>
        <v>44552</v>
      </c>
      <c r="B10">
        <f>B9+1</f>
        <v>2</v>
      </c>
      <c r="C10" s="6">
        <f>C9*C$7</f>
        <v>200</v>
      </c>
      <c r="D10" s="2">
        <f t="shared" ref="D10:M25" si="15">D9*D$7</f>
        <v>187.78618213234125</v>
      </c>
      <c r="E10" s="2">
        <f t="shared" si="15"/>
        <v>178.17974362806783</v>
      </c>
      <c r="F10" s="2">
        <f t="shared" si="15"/>
        <v>170.4360792857149</v>
      </c>
      <c r="G10" s="2">
        <f t="shared" si="15"/>
        <v>164.06707120152757</v>
      </c>
      <c r="H10" s="2">
        <f t="shared" si="15"/>
        <v>158.74010519681991</v>
      </c>
      <c r="I10" s="2">
        <f t="shared" si="15"/>
        <v>154.22108254079404</v>
      </c>
      <c r="J10" s="2">
        <f t="shared" si="15"/>
        <v>150.34066538560546</v>
      </c>
      <c r="K10" s="2">
        <f t="shared" si="15"/>
        <v>146.97344922755985</v>
      </c>
      <c r="L10" s="2">
        <f t="shared" si="15"/>
        <v>144.02465375387587</v>
      </c>
      <c r="M10" s="2">
        <f t="shared" si="15"/>
        <v>141.42135623730948</v>
      </c>
      <c r="N10" s="2">
        <f t="shared" ref="N10:N39" si="16">N9*N$7</f>
        <v>139.10656192458293</v>
      </c>
      <c r="O10" s="2">
        <f t="shared" ref="O10:O39" si="17">O9*O$7</f>
        <v>137.03509847201235</v>
      </c>
      <c r="P10" s="2">
        <f t="shared" ref="P10:P39" si="18">P9*P$7</f>
        <v>135.17071368140429</v>
      </c>
      <c r="Q10" s="2">
        <f t="shared" ref="Q10:Q39" si="19">Q9*Q$7</f>
        <v>133.48398541700342</v>
      </c>
      <c r="R10" s="2">
        <f t="shared" ref="R10:R39" si="20">R9*R$7</f>
        <v>131.95079107728941</v>
      </c>
      <c r="S10" s="2">
        <f t="shared" ref="S10:S39" si="21">S9*S$7</f>
        <v>130.55116977098095</v>
      </c>
      <c r="T10" s="2">
        <f t="shared" ref="T10:T39" si="22">T9*T$7</f>
        <v>129.26846475689402</v>
      </c>
      <c r="U10" s="2">
        <f t="shared" ref="U10:U39" si="23">U9*U$7</f>
        <v>128.08866897642724</v>
      </c>
      <c r="V10" s="2">
        <f t="shared" ref="V10:X39" si="24">V9*V$7</f>
        <v>126.99991982341423</v>
      </c>
      <c r="W10" s="2">
        <f t="shared" ref="W10:W39" si="25">W9*W$7</f>
        <v>125.9921049894873</v>
      </c>
      <c r="X10" s="2">
        <f t="shared" si="24"/>
        <v>125.05655196145867</v>
      </c>
      <c r="Y10" s="2">
        <f t="shared" ref="Y10:AA10" si="26">Y9*Y$7</f>
        <v>124.18578120734838</v>
      </c>
      <c r="Z10" s="2">
        <f t="shared" si="26"/>
        <v>123.37330834345673</v>
      </c>
      <c r="AA10" s="2">
        <f t="shared" si="26"/>
        <v>122.61348432599306</v>
      </c>
    </row>
    <row r="11" spans="1:27" x14ac:dyDescent="0.2">
      <c r="A11" s="4">
        <f t="shared" ref="A11:A51" si="27">A10+1</f>
        <v>44553</v>
      </c>
      <c r="B11">
        <f t="shared" ref="B11:B51" si="28">B10+1</f>
        <v>3</v>
      </c>
      <c r="C11" s="6">
        <f t="shared" ref="C11:C51" si="29">C10*C$7</f>
        <v>400</v>
      </c>
      <c r="D11" s="2">
        <f t="shared" si="15"/>
        <v>352.63650199840845</v>
      </c>
      <c r="E11" s="2">
        <f t="shared" si="15"/>
        <v>317.48021039363977</v>
      </c>
      <c r="F11" s="2">
        <f t="shared" si="15"/>
        <v>290.48457122286493</v>
      </c>
      <c r="G11" s="2">
        <f t="shared" si="15"/>
        <v>269.18003852647115</v>
      </c>
      <c r="H11" s="2">
        <f t="shared" si="15"/>
        <v>251.98420997897452</v>
      </c>
      <c r="I11" s="2">
        <f t="shared" si="15"/>
        <v>237.8414230005441</v>
      </c>
      <c r="J11" s="2">
        <f t="shared" si="15"/>
        <v>226.0231566858659</v>
      </c>
      <c r="K11" s="2">
        <f t="shared" si="15"/>
        <v>216.01194777846115</v>
      </c>
      <c r="L11" s="2">
        <f t="shared" si="15"/>
        <v>207.43100888923831</v>
      </c>
      <c r="M11" s="6">
        <f t="shared" si="15"/>
        <v>199.99999999999991</v>
      </c>
      <c r="N11" s="2">
        <f t="shared" si="16"/>
        <v>193.50635570477826</v>
      </c>
      <c r="O11" s="2">
        <f t="shared" si="17"/>
        <v>187.7861821323412</v>
      </c>
      <c r="P11" s="2">
        <f t="shared" si="18"/>
        <v>182.7112183714018</v>
      </c>
      <c r="Q11" s="2">
        <f t="shared" si="19"/>
        <v>178.17974362806783</v>
      </c>
      <c r="R11" s="2">
        <f t="shared" si="20"/>
        <v>174.11011265922477</v>
      </c>
      <c r="S11" s="2">
        <f t="shared" si="21"/>
        <v>170.43607928571487</v>
      </c>
      <c r="T11" s="2">
        <f t="shared" si="22"/>
        <v>167.1033598060435</v>
      </c>
      <c r="U11" s="2">
        <f t="shared" si="23"/>
        <v>164.06707120152754</v>
      </c>
      <c r="V11" s="2">
        <f t="shared" si="24"/>
        <v>161.28979635153644</v>
      </c>
      <c r="W11" s="2">
        <f t="shared" si="25"/>
        <v>158.74010519681991</v>
      </c>
      <c r="X11" s="2">
        <f t="shared" si="24"/>
        <v>156.39141188489012</v>
      </c>
      <c r="Y11" s="2">
        <f t="shared" ref="Y11:AA11" si="30">Y10*Y$7</f>
        <v>154.22108254079401</v>
      </c>
      <c r="Z11" s="2">
        <f t="shared" si="30"/>
        <v>152.20973211609649</v>
      </c>
      <c r="AA11" s="2">
        <f t="shared" si="30"/>
        <v>150.34066538560546</v>
      </c>
    </row>
    <row r="12" spans="1:27" x14ac:dyDescent="0.2">
      <c r="A12" s="4">
        <f t="shared" si="27"/>
        <v>44554</v>
      </c>
      <c r="B12">
        <f t="shared" si="28"/>
        <v>4</v>
      </c>
      <c r="C12" s="6">
        <f t="shared" si="29"/>
        <v>800</v>
      </c>
      <c r="D12" s="2">
        <f t="shared" si="15"/>
        <v>662.20262390784853</v>
      </c>
      <c r="E12" s="2">
        <f t="shared" si="15"/>
        <v>565.6854249492377</v>
      </c>
      <c r="F12" s="2">
        <f t="shared" si="15"/>
        <v>495.09051412217104</v>
      </c>
      <c r="G12" s="2">
        <f t="shared" si="15"/>
        <v>441.63580546952477</v>
      </c>
      <c r="H12" s="2">
        <f t="shared" si="15"/>
        <v>399.99999999999972</v>
      </c>
      <c r="I12" s="2">
        <f t="shared" si="15"/>
        <v>366.80161728186823</v>
      </c>
      <c r="J12" s="2">
        <f t="shared" si="15"/>
        <v>339.80471768708043</v>
      </c>
      <c r="K12" s="2">
        <f t="shared" si="15"/>
        <v>317.48021039363971</v>
      </c>
      <c r="L12" s="2">
        <f t="shared" si="15"/>
        <v>298.75179233089699</v>
      </c>
      <c r="M12" s="2">
        <f t="shared" si="15"/>
        <v>282.84271247461879</v>
      </c>
      <c r="N12" s="2">
        <f t="shared" si="16"/>
        <v>269.18003852647109</v>
      </c>
      <c r="O12" s="2">
        <f t="shared" si="17"/>
        <v>257.33297960188622</v>
      </c>
      <c r="P12" s="2">
        <f t="shared" si="18"/>
        <v>246.97205784861291</v>
      </c>
      <c r="Q12" s="2">
        <f t="shared" si="19"/>
        <v>237.84142300054413</v>
      </c>
      <c r="R12" s="2">
        <f t="shared" si="20"/>
        <v>229.73967099940688</v>
      </c>
      <c r="S12" s="2">
        <f t="shared" si="21"/>
        <v>222.5062952192973</v>
      </c>
      <c r="T12" s="2">
        <f t="shared" si="22"/>
        <v>216.01194777846115</v>
      </c>
      <c r="U12" s="2">
        <f t="shared" si="23"/>
        <v>210.1513277306438</v>
      </c>
      <c r="V12" s="2">
        <f t="shared" si="24"/>
        <v>204.83791204979937</v>
      </c>
      <c r="W12" s="6">
        <f t="shared" si="25"/>
        <v>199.99999999999991</v>
      </c>
      <c r="X12" s="2">
        <f t="shared" si="24"/>
        <v>195.57770726708645</v>
      </c>
      <c r="Y12" s="2">
        <f t="shared" ref="Y12:AA12" si="31">Y11*Y$7</f>
        <v>191.52065613971462</v>
      </c>
      <c r="Z12" s="2">
        <f t="shared" si="31"/>
        <v>187.7861821323412</v>
      </c>
      <c r="AA12" s="2">
        <f t="shared" si="31"/>
        <v>184.33792818817304</v>
      </c>
    </row>
    <row r="13" spans="1:27" x14ac:dyDescent="0.2">
      <c r="A13" s="4">
        <f t="shared" si="27"/>
        <v>44555</v>
      </c>
      <c r="B13">
        <f t="shared" si="28"/>
        <v>5</v>
      </c>
      <c r="C13" s="6">
        <f t="shared" si="29"/>
        <v>1600</v>
      </c>
      <c r="D13" s="2">
        <f t="shared" si="15"/>
        <v>1243.5250254167352</v>
      </c>
      <c r="E13" s="2">
        <f t="shared" si="15"/>
        <v>1007.9368399158978</v>
      </c>
      <c r="F13" s="2">
        <f t="shared" si="15"/>
        <v>843.81286118531693</v>
      </c>
      <c r="G13" s="2">
        <f t="shared" si="15"/>
        <v>724.57893141112504</v>
      </c>
      <c r="H13" s="2">
        <f t="shared" si="15"/>
        <v>634.96042078727919</v>
      </c>
      <c r="I13" s="2">
        <f t="shared" si="15"/>
        <v>565.68542494923747</v>
      </c>
      <c r="J13" s="2">
        <f t="shared" si="15"/>
        <v>510.86467358243488</v>
      </c>
      <c r="K13" s="2">
        <f t="shared" si="15"/>
        <v>466.61161583044628</v>
      </c>
      <c r="L13" s="2">
        <f t="shared" si="15"/>
        <v>430.2762344880727</v>
      </c>
      <c r="M13" s="6">
        <f t="shared" si="15"/>
        <v>399.9999999999996</v>
      </c>
      <c r="N13" s="2">
        <f t="shared" si="16"/>
        <v>374.44709698144169</v>
      </c>
      <c r="O13" s="2">
        <f t="shared" si="17"/>
        <v>352.63650199840822</v>
      </c>
      <c r="P13" s="2">
        <f t="shared" si="18"/>
        <v>333.83389318762073</v>
      </c>
      <c r="Q13" s="2">
        <f t="shared" si="19"/>
        <v>317.48021039363971</v>
      </c>
      <c r="R13" s="2">
        <f t="shared" si="20"/>
        <v>303.14331330207938</v>
      </c>
      <c r="S13" s="2">
        <f t="shared" si="21"/>
        <v>290.48457122286487</v>
      </c>
      <c r="T13" s="2">
        <f t="shared" si="22"/>
        <v>279.23532858468036</v>
      </c>
      <c r="U13" s="2">
        <f t="shared" si="23"/>
        <v>269.18003852647109</v>
      </c>
      <c r="V13" s="2">
        <f t="shared" si="24"/>
        <v>260.14398407120098</v>
      </c>
      <c r="W13" s="2">
        <f t="shared" si="25"/>
        <v>251.98420997897449</v>
      </c>
      <c r="X13" s="2">
        <f t="shared" si="24"/>
        <v>244.58273711349349</v>
      </c>
      <c r="Y13" s="2">
        <f t="shared" ref="Y13:AA13" si="32">Y12*Y$7</f>
        <v>237.84142300054401</v>
      </c>
      <c r="Z13" s="2">
        <f t="shared" si="32"/>
        <v>231.67802550853852</v>
      </c>
      <c r="AA13" s="2">
        <f t="shared" si="32"/>
        <v>226.0231566858659</v>
      </c>
    </row>
    <row r="14" spans="1:27" x14ac:dyDescent="0.2">
      <c r="A14" s="4">
        <f t="shared" si="27"/>
        <v>44556</v>
      </c>
      <c r="B14">
        <f t="shared" si="28"/>
        <v>6</v>
      </c>
      <c r="C14" s="6">
        <f t="shared" si="29"/>
        <v>3200</v>
      </c>
      <c r="D14" s="2">
        <f t="shared" si="15"/>
        <v>2335.1681690903133</v>
      </c>
      <c r="E14" s="2">
        <f t="shared" si="15"/>
        <v>1795.9392772949952</v>
      </c>
      <c r="F14" s="2">
        <f t="shared" si="15"/>
        <v>1438.1615571128661</v>
      </c>
      <c r="G14" s="2">
        <f t="shared" si="15"/>
        <v>1188.7954313095581</v>
      </c>
      <c r="H14" s="2">
        <f t="shared" si="15"/>
        <v>1007.9368399158974</v>
      </c>
      <c r="I14" s="2">
        <f t="shared" si="15"/>
        <v>872.40618613220511</v>
      </c>
      <c r="J14" s="2">
        <f t="shared" si="15"/>
        <v>768.03734948383396</v>
      </c>
      <c r="K14" s="2">
        <f t="shared" si="15"/>
        <v>685.79518628245762</v>
      </c>
      <c r="L14" s="2">
        <f t="shared" si="15"/>
        <v>619.70385690666171</v>
      </c>
      <c r="M14" s="2">
        <f t="shared" si="15"/>
        <v>565.68542494923736</v>
      </c>
      <c r="N14" s="2">
        <f t="shared" si="16"/>
        <v>520.88048283729222</v>
      </c>
      <c r="O14" s="2">
        <f t="shared" si="17"/>
        <v>483.23577776177848</v>
      </c>
      <c r="P14" s="2">
        <f t="shared" si="18"/>
        <v>451.24565593212384</v>
      </c>
      <c r="Q14" s="2">
        <f t="shared" si="19"/>
        <v>423.7852377437178</v>
      </c>
      <c r="R14" s="2">
        <f t="shared" si="20"/>
        <v>399.9999999999996</v>
      </c>
      <c r="S14" s="2">
        <f t="shared" si="21"/>
        <v>379.23100573566836</v>
      </c>
      <c r="T14" s="2">
        <f t="shared" si="22"/>
        <v>360.96322232028473</v>
      </c>
      <c r="U14" s="2">
        <f t="shared" si="23"/>
        <v>344.78912849879083</v>
      </c>
      <c r="V14" s="2">
        <f t="shared" si="24"/>
        <v>330.38265119586072</v>
      </c>
      <c r="W14" s="2">
        <f t="shared" si="25"/>
        <v>317.48021039363965</v>
      </c>
      <c r="X14" s="2">
        <f t="shared" si="24"/>
        <v>305.86673772709383</v>
      </c>
      <c r="Y14" s="2">
        <f t="shared" ref="Y14:AA14" si="33">Y13*Y$7</f>
        <v>295.36522918789956</v>
      </c>
      <c r="Z14" s="2">
        <f t="shared" si="33"/>
        <v>285.82884477468156</v>
      </c>
      <c r="AA14" s="2">
        <f t="shared" si="33"/>
        <v>277.13486779613891</v>
      </c>
    </row>
    <row r="15" spans="1:27" x14ac:dyDescent="0.2">
      <c r="A15" s="4">
        <f t="shared" si="27"/>
        <v>44557</v>
      </c>
      <c r="B15">
        <f t="shared" si="28"/>
        <v>7</v>
      </c>
      <c r="C15" s="6">
        <f t="shared" si="29"/>
        <v>6400</v>
      </c>
      <c r="D15" s="2">
        <f t="shared" si="15"/>
        <v>4385.1231511043943</v>
      </c>
      <c r="E15" s="2">
        <f t="shared" si="15"/>
        <v>3199.9999999999968</v>
      </c>
      <c r="F15" s="2">
        <f t="shared" si="15"/>
        <v>2451.1461717375564</v>
      </c>
      <c r="G15" s="2">
        <f t="shared" si="15"/>
        <v>1950.4218467271596</v>
      </c>
      <c r="H15" s="2">
        <f t="shared" si="15"/>
        <v>1599.999999999998</v>
      </c>
      <c r="I15" s="2">
        <f t="shared" si="15"/>
        <v>1345.4342644059413</v>
      </c>
      <c r="J15" s="2">
        <f t="shared" si="15"/>
        <v>1154.672461623964</v>
      </c>
      <c r="K15" s="2">
        <f t="shared" si="15"/>
        <v>1007.9368399158974</v>
      </c>
      <c r="L15" s="2">
        <f t="shared" si="15"/>
        <v>892.52633420923394</v>
      </c>
      <c r="M15" s="6">
        <f t="shared" si="15"/>
        <v>799.99999999999886</v>
      </c>
      <c r="N15" s="2">
        <f t="shared" si="16"/>
        <v>724.57893141112447</v>
      </c>
      <c r="O15" s="2">
        <f t="shared" si="17"/>
        <v>662.20262390784785</v>
      </c>
      <c r="P15" s="2">
        <f t="shared" si="18"/>
        <v>609.95197357978589</v>
      </c>
      <c r="Q15" s="2">
        <f t="shared" si="19"/>
        <v>565.68542494923747</v>
      </c>
      <c r="R15" s="2">
        <f t="shared" si="20"/>
        <v>527.80316430915707</v>
      </c>
      <c r="S15" s="2">
        <f t="shared" si="21"/>
        <v>495.09051412217087</v>
      </c>
      <c r="T15" s="2">
        <f t="shared" si="22"/>
        <v>466.61161583044628</v>
      </c>
      <c r="U15" s="2">
        <f t="shared" si="23"/>
        <v>441.63580546952454</v>
      </c>
      <c r="V15" s="2">
        <f t="shared" si="24"/>
        <v>419.58570212921342</v>
      </c>
      <c r="W15" s="6">
        <f t="shared" si="25"/>
        <v>399.99999999999966</v>
      </c>
      <c r="X15" s="2">
        <f t="shared" si="24"/>
        <v>382.50639579850156</v>
      </c>
      <c r="Y15" s="2">
        <f t="shared" ref="Y15:AA15" si="34">Y14*Y$7</f>
        <v>366.80161728186806</v>
      </c>
      <c r="Z15" s="2">
        <f t="shared" si="34"/>
        <v>352.63650199840816</v>
      </c>
      <c r="AA15" s="2">
        <f t="shared" si="34"/>
        <v>339.80471768708037</v>
      </c>
    </row>
    <row r="16" spans="1:27" x14ac:dyDescent="0.2">
      <c r="A16" s="4">
        <f t="shared" si="27"/>
        <v>44558</v>
      </c>
      <c r="B16">
        <f t="shared" si="28"/>
        <v>8</v>
      </c>
      <c r="C16" s="6">
        <f t="shared" si="29"/>
        <v>12800</v>
      </c>
      <c r="D16" s="2">
        <f t="shared" si="15"/>
        <v>8234.6553472603609</v>
      </c>
      <c r="E16" s="2">
        <f t="shared" si="15"/>
        <v>5701.751796098165</v>
      </c>
      <c r="F16" s="2">
        <f t="shared" si="15"/>
        <v>4177.6374326713867</v>
      </c>
      <c r="G16" s="2">
        <f t="shared" si="15"/>
        <v>3199.9999999999977</v>
      </c>
      <c r="H16" s="2">
        <f t="shared" si="15"/>
        <v>2539.8416831491154</v>
      </c>
      <c r="I16" s="2">
        <f t="shared" si="15"/>
        <v>2074.943287441612</v>
      </c>
      <c r="J16" s="2">
        <f t="shared" si="15"/>
        <v>1735.9422618298174</v>
      </c>
      <c r="K16" s="2">
        <f t="shared" si="15"/>
        <v>1481.3995396596629</v>
      </c>
      <c r="L16" s="2">
        <f t="shared" si="15"/>
        <v>1285.4579625070103</v>
      </c>
      <c r="M16" s="2">
        <f t="shared" si="15"/>
        <v>1131.3708498984743</v>
      </c>
      <c r="N16" s="2">
        <f t="shared" si="16"/>
        <v>1007.9368399158972</v>
      </c>
      <c r="O16" s="2">
        <f t="shared" si="17"/>
        <v>907.45001775636888</v>
      </c>
      <c r="P16" s="2">
        <f t="shared" si="18"/>
        <v>824.47643580160718</v>
      </c>
      <c r="Q16" s="2">
        <f t="shared" si="19"/>
        <v>755.0994501453539</v>
      </c>
      <c r="R16" s="2">
        <f t="shared" si="20"/>
        <v>696.44045063689828</v>
      </c>
      <c r="S16" s="2">
        <f t="shared" si="21"/>
        <v>646.34645761165768</v>
      </c>
      <c r="T16" s="2">
        <f t="shared" si="22"/>
        <v>603.18167216135419</v>
      </c>
      <c r="U16" s="2">
        <f t="shared" si="23"/>
        <v>565.68542494923736</v>
      </c>
      <c r="V16" s="2">
        <f t="shared" si="24"/>
        <v>532.87350529461071</v>
      </c>
      <c r="W16" s="2">
        <f t="shared" si="25"/>
        <v>503.96841995794875</v>
      </c>
      <c r="X16" s="2">
        <f t="shared" si="24"/>
        <v>478.34930961765582</v>
      </c>
      <c r="Y16" s="2">
        <f t="shared" ref="Y16:AA16" si="35">Y15*Y$7</f>
        <v>455.51545390267603</v>
      </c>
      <c r="Z16" s="2">
        <f t="shared" si="35"/>
        <v>435.059318942076</v>
      </c>
      <c r="AA16" s="2">
        <f t="shared" si="35"/>
        <v>416.64640426023328</v>
      </c>
    </row>
    <row r="17" spans="1:27" x14ac:dyDescent="0.2">
      <c r="A17" s="4">
        <f t="shared" si="27"/>
        <v>44559</v>
      </c>
      <c r="B17">
        <f t="shared" si="28"/>
        <v>9</v>
      </c>
      <c r="C17" s="6">
        <f t="shared" si="29"/>
        <v>25600</v>
      </c>
      <c r="D17" s="2">
        <f t="shared" si="15"/>
        <v>15463.54488837692</v>
      </c>
      <c r="E17" s="2">
        <f t="shared" si="15"/>
        <v>10159.366732596463</v>
      </c>
      <c r="F17" s="2">
        <f t="shared" si="15"/>
        <v>7120.2014470175091</v>
      </c>
      <c r="G17" s="2">
        <f t="shared" si="15"/>
        <v>5250.1462784488785</v>
      </c>
      <c r="H17" s="2">
        <f t="shared" si="15"/>
        <v>4031.7473596635873</v>
      </c>
      <c r="I17" s="2">
        <f t="shared" si="15"/>
        <v>3199.9999999999941</v>
      </c>
      <c r="J17" s="2">
        <f t="shared" si="15"/>
        <v>2609.827147144877</v>
      </c>
      <c r="K17" s="2">
        <f t="shared" si="15"/>
        <v>2177.2640002789999</v>
      </c>
      <c r="L17" s="2">
        <f t="shared" si="15"/>
        <v>1851.3763796523492</v>
      </c>
      <c r="M17" s="6">
        <f t="shared" si="15"/>
        <v>1599.999999999997</v>
      </c>
      <c r="N17" s="2">
        <f t="shared" si="16"/>
        <v>1402.1062843782918</v>
      </c>
      <c r="O17" s="2">
        <f t="shared" si="17"/>
        <v>1243.5250254167336</v>
      </c>
      <c r="P17" s="2">
        <f t="shared" si="18"/>
        <v>1114.4506824080377</v>
      </c>
      <c r="Q17" s="2">
        <f t="shared" si="19"/>
        <v>1007.9368399158972</v>
      </c>
      <c r="R17" s="2">
        <f t="shared" si="20"/>
        <v>918.95868399762639</v>
      </c>
      <c r="S17" s="2">
        <f t="shared" si="21"/>
        <v>843.81286118531659</v>
      </c>
      <c r="T17" s="2">
        <f t="shared" si="22"/>
        <v>779.72368729794414</v>
      </c>
      <c r="U17" s="2">
        <f t="shared" si="23"/>
        <v>724.57893141112436</v>
      </c>
      <c r="V17" s="2">
        <f t="shared" si="24"/>
        <v>676.74892448437254</v>
      </c>
      <c r="W17" s="2">
        <f t="shared" si="25"/>
        <v>634.96042078727908</v>
      </c>
      <c r="X17" s="2">
        <f t="shared" si="24"/>
        <v>598.20715293928254</v>
      </c>
      <c r="Y17" s="2">
        <f t="shared" ref="Y17:AA17" si="36">Y16*Y$7</f>
        <v>565.68542494923713</v>
      </c>
      <c r="Z17" s="2">
        <f t="shared" si="36"/>
        <v>536.74707503535024</v>
      </c>
      <c r="AA17" s="2">
        <f t="shared" si="36"/>
        <v>510.86467358243482</v>
      </c>
    </row>
    <row r="18" spans="1:27" x14ac:dyDescent="0.2">
      <c r="A18" s="4">
        <f t="shared" si="27"/>
        <v>44560</v>
      </c>
      <c r="B18">
        <f t="shared" si="28"/>
        <v>10</v>
      </c>
      <c r="C18" s="6">
        <f t="shared" si="29"/>
        <v>51200</v>
      </c>
      <c r="D18" s="2">
        <f t="shared" si="15"/>
        <v>29038.40056820383</v>
      </c>
      <c r="E18" s="2">
        <f t="shared" si="15"/>
        <v>18101.933598375592</v>
      </c>
      <c r="F18" s="2">
        <f t="shared" si="15"/>
        <v>12135.39218354138</v>
      </c>
      <c r="G18" s="2">
        <f t="shared" si="15"/>
        <v>8613.7612328470714</v>
      </c>
      <c r="H18" s="2">
        <f t="shared" si="15"/>
        <v>6399.9999999999882</v>
      </c>
      <c r="I18" s="2">
        <f t="shared" si="15"/>
        <v>4935.0746413054003</v>
      </c>
      <c r="J18" s="2">
        <f t="shared" si="15"/>
        <v>3923.6314984317728</v>
      </c>
      <c r="K18" s="2">
        <f t="shared" si="15"/>
        <v>3199.9999999999945</v>
      </c>
      <c r="L18" s="2">
        <f t="shared" si="15"/>
        <v>2666.4384204753383</v>
      </c>
      <c r="M18" s="2">
        <f t="shared" si="15"/>
        <v>2262.7416997969472</v>
      </c>
      <c r="N18" s="2">
        <f t="shared" si="16"/>
        <v>1950.4218467271573</v>
      </c>
      <c r="O18" s="2">
        <f t="shared" si="17"/>
        <v>1704.0657431039374</v>
      </c>
      <c r="P18" s="2">
        <f t="shared" si="18"/>
        <v>1506.410941038225</v>
      </c>
      <c r="Q18" s="2">
        <f t="shared" si="19"/>
        <v>1345.4342644059411</v>
      </c>
      <c r="R18" s="2">
        <f t="shared" si="20"/>
        <v>1212.5732532083161</v>
      </c>
      <c r="S18" s="2">
        <f t="shared" si="21"/>
        <v>1101.6075609554143</v>
      </c>
      <c r="T18" s="2">
        <f t="shared" si="22"/>
        <v>1007.9368399158974</v>
      </c>
      <c r="U18" s="2">
        <f t="shared" si="23"/>
        <v>928.1035089281288</v>
      </c>
      <c r="V18" s="2">
        <f t="shared" si="24"/>
        <v>859.4705915009713</v>
      </c>
      <c r="W18" s="6">
        <f t="shared" si="25"/>
        <v>799.99999999999898</v>
      </c>
      <c r="X18" s="2">
        <f t="shared" si="24"/>
        <v>748.0972390526764</v>
      </c>
      <c r="Y18" s="2">
        <f t="shared" ref="Y18:AA18" si="37">Y17*Y$7</f>
        <v>702.50086414931855</v>
      </c>
      <c r="Z18" s="2">
        <f t="shared" si="37"/>
        <v>662.20262390784762</v>
      </c>
      <c r="AA18" s="2">
        <f t="shared" si="37"/>
        <v>626.38897647003432</v>
      </c>
    </row>
    <row r="19" spans="1:27" x14ac:dyDescent="0.2">
      <c r="A19" s="4">
        <f t="shared" si="27"/>
        <v>44561</v>
      </c>
      <c r="B19">
        <f t="shared" si="28"/>
        <v>11</v>
      </c>
      <c r="C19" s="6">
        <f t="shared" si="29"/>
        <v>102400</v>
      </c>
      <c r="D19" s="2">
        <f t="shared" si="15"/>
        <v>54530.103779326062</v>
      </c>
      <c r="E19" s="2">
        <f t="shared" si="15"/>
        <v>32253.978877308702</v>
      </c>
      <c r="F19" s="2">
        <f t="shared" si="15"/>
        <v>20683.086643573035</v>
      </c>
      <c r="G19" s="2">
        <f t="shared" si="15"/>
        <v>14132.345775024784</v>
      </c>
      <c r="H19" s="2">
        <f t="shared" si="15"/>
        <v>10159.366732596456</v>
      </c>
      <c r="I19" s="2">
        <f t="shared" si="15"/>
        <v>7610.9255360173975</v>
      </c>
      <c r="J19" s="2">
        <f t="shared" si="15"/>
        <v>5898.813702021529</v>
      </c>
      <c r="K19" s="2">
        <f t="shared" si="15"/>
        <v>4703.1503752819071</v>
      </c>
      <c r="L19" s="2">
        <f t="shared" si="15"/>
        <v>3840.3287026499229</v>
      </c>
      <c r="M19" s="6">
        <f t="shared" si="15"/>
        <v>3199.9999999999923</v>
      </c>
      <c r="N19" s="2">
        <f t="shared" si="16"/>
        <v>2713.1647740081071</v>
      </c>
      <c r="O19" s="2">
        <f t="shared" si="17"/>
        <v>2335.1681690903092</v>
      </c>
      <c r="P19" s="2">
        <f t="shared" si="18"/>
        <v>2036.2264199761273</v>
      </c>
      <c r="Q19" s="2">
        <f t="shared" si="19"/>
        <v>1795.9392772949936</v>
      </c>
      <c r="R19" s="2">
        <f t="shared" si="20"/>
        <v>1599.9999999999966</v>
      </c>
      <c r="S19" s="2">
        <f t="shared" si="21"/>
        <v>1438.1615571128652</v>
      </c>
      <c r="T19" s="2">
        <f t="shared" si="22"/>
        <v>1302.9444786784331</v>
      </c>
      <c r="U19" s="2">
        <f t="shared" si="23"/>
        <v>1188.7954313095568</v>
      </c>
      <c r="V19" s="2">
        <f t="shared" si="24"/>
        <v>1091.5269621120576</v>
      </c>
      <c r="W19" s="2">
        <f t="shared" si="25"/>
        <v>1007.9368399158971</v>
      </c>
      <c r="X19" s="2">
        <f t="shared" si="24"/>
        <v>935.54461247814788</v>
      </c>
      <c r="Y19" s="2">
        <f t="shared" ref="Y19:AA19" si="38">Y18*Y$7</f>
        <v>872.40618613220443</v>
      </c>
      <c r="Z19" s="2">
        <f t="shared" si="38"/>
        <v>816.98128505228988</v>
      </c>
      <c r="AA19" s="2">
        <f t="shared" si="38"/>
        <v>768.03734948383385</v>
      </c>
    </row>
    <row r="20" spans="1:27" x14ac:dyDescent="0.2">
      <c r="A20" s="4">
        <f t="shared" si="27"/>
        <v>44562</v>
      </c>
      <c r="B20">
        <f t="shared" si="28"/>
        <v>12</v>
      </c>
      <c r="C20" s="6">
        <f t="shared" si="29"/>
        <v>204800</v>
      </c>
      <c r="D20" s="2">
        <f t="shared" si="15"/>
        <v>102399.99999999994</v>
      </c>
      <c r="E20" s="2">
        <f t="shared" si="15"/>
        <v>57470.056873439797</v>
      </c>
      <c r="F20" s="2">
        <f t="shared" si="15"/>
        <v>35251.441950573244</v>
      </c>
      <c r="G20" s="2">
        <f t="shared" si="15"/>
        <v>23186.525805155983</v>
      </c>
      <c r="H20" s="2">
        <f t="shared" si="15"/>
        <v>16126.98943865434</v>
      </c>
      <c r="I20" s="2">
        <f t="shared" si="15"/>
        <v>11737.651753019763</v>
      </c>
      <c r="J20" s="2">
        <f t="shared" si="15"/>
        <v>8868.3157694764341</v>
      </c>
      <c r="K20" s="2">
        <f t="shared" si="15"/>
        <v>6912.3823289107449</v>
      </c>
      <c r="L20" s="2">
        <f t="shared" si="15"/>
        <v>5531.0201170022647</v>
      </c>
      <c r="M20" s="2">
        <f t="shared" si="15"/>
        <v>4525.4833995938925</v>
      </c>
      <c r="N20" s="2">
        <f t="shared" si="16"/>
        <v>3774.1902364715579</v>
      </c>
      <c r="O20" s="2">
        <f t="shared" si="17"/>
        <v>3199.9999999999927</v>
      </c>
      <c r="P20" s="2">
        <f t="shared" si="18"/>
        <v>2752.3817840510401</v>
      </c>
      <c r="Q20" s="2">
        <f t="shared" si="19"/>
        <v>2397.2913230026857</v>
      </c>
      <c r="R20" s="2">
        <f t="shared" si="20"/>
        <v>2111.212657236626</v>
      </c>
      <c r="S20" s="2">
        <f t="shared" si="21"/>
        <v>1877.5367360073997</v>
      </c>
      <c r="T20" s="2">
        <f t="shared" si="22"/>
        <v>1684.2963242223268</v>
      </c>
      <c r="U20" s="2">
        <f t="shared" si="23"/>
        <v>1522.7122448169885</v>
      </c>
      <c r="V20" s="2">
        <f t="shared" si="24"/>
        <v>1386.2383667332622</v>
      </c>
      <c r="W20" s="2">
        <f t="shared" si="25"/>
        <v>1269.9208415745575</v>
      </c>
      <c r="X20" s="2">
        <f t="shared" si="24"/>
        <v>1169.959834426362</v>
      </c>
      <c r="Y20" s="2">
        <f t="shared" ref="Y20:AA20" si="39">Y19*Y$7</f>
        <v>1083.4044375495118</v>
      </c>
      <c r="Z20" s="2">
        <f t="shared" si="39"/>
        <v>1007.9368399158967</v>
      </c>
      <c r="AA20" s="2">
        <f t="shared" si="39"/>
        <v>941.71735512713315</v>
      </c>
    </row>
    <row r="21" spans="1:27" x14ac:dyDescent="0.2">
      <c r="A21" s="4">
        <f t="shared" si="27"/>
        <v>44563</v>
      </c>
      <c r="B21">
        <f t="shared" si="28"/>
        <v>13</v>
      </c>
      <c r="C21" s="6">
        <f t="shared" si="29"/>
        <v>409600</v>
      </c>
      <c r="D21" s="2">
        <f t="shared" si="15"/>
        <v>192293.05050351736</v>
      </c>
      <c r="E21" s="2">
        <f t="shared" si="15"/>
        <v>102399.99999999981</v>
      </c>
      <c r="F21" s="2">
        <f t="shared" si="15"/>
        <v>60081.175552236775</v>
      </c>
      <c r="G21" s="2">
        <f t="shared" si="15"/>
        <v>38041.453801905831</v>
      </c>
      <c r="H21" s="2">
        <f t="shared" si="15"/>
        <v>25599.999999999938</v>
      </c>
      <c r="I21" s="2">
        <f t="shared" si="15"/>
        <v>18101.93359837557</v>
      </c>
      <c r="J21" s="2">
        <f t="shared" si="15"/>
        <v>13332.684936327449</v>
      </c>
      <c r="K21" s="2">
        <f t="shared" si="15"/>
        <v>10159.366732596454</v>
      </c>
      <c r="L21" s="2">
        <f t="shared" si="15"/>
        <v>7966.0325725697321</v>
      </c>
      <c r="M21" s="6">
        <f t="shared" si="15"/>
        <v>6399.9999999999818</v>
      </c>
      <c r="N21" s="2">
        <f t="shared" si="16"/>
        <v>5250.1462784488704</v>
      </c>
      <c r="O21" s="2">
        <f t="shared" si="17"/>
        <v>4385.1231511043852</v>
      </c>
      <c r="P21" s="2">
        <f t="shared" si="18"/>
        <v>3720.4141007387589</v>
      </c>
      <c r="Q21" s="2">
        <f t="shared" si="19"/>
        <v>3199.9999999999932</v>
      </c>
      <c r="R21" s="2">
        <f t="shared" si="20"/>
        <v>2785.7618025475904</v>
      </c>
      <c r="S21" s="2">
        <f t="shared" si="21"/>
        <v>2451.1461717375546</v>
      </c>
      <c r="T21" s="2">
        <f t="shared" si="22"/>
        <v>2177.2640002789999</v>
      </c>
      <c r="U21" s="2">
        <f t="shared" si="23"/>
        <v>1950.4218467271567</v>
      </c>
      <c r="V21" s="2">
        <f t="shared" si="24"/>
        <v>1760.5216143126499</v>
      </c>
      <c r="W21" s="6">
        <f t="shared" si="25"/>
        <v>1599.999999999997</v>
      </c>
      <c r="X21" s="2">
        <f t="shared" si="24"/>
        <v>1463.1114282675992</v>
      </c>
      <c r="Y21" s="2">
        <f t="shared" ref="Y21:AA21" si="40">Y20*Y$7</f>
        <v>1345.43426440594</v>
      </c>
      <c r="Z21" s="2">
        <f t="shared" si="40"/>
        <v>1243.5250254167331</v>
      </c>
      <c r="AA21" s="2">
        <f t="shared" si="40"/>
        <v>1154.6724616239637</v>
      </c>
    </row>
    <row r="22" spans="1:27" x14ac:dyDescent="0.2">
      <c r="A22" s="4">
        <f t="shared" si="27"/>
        <v>44564</v>
      </c>
      <c r="B22">
        <f t="shared" si="28"/>
        <v>14</v>
      </c>
      <c r="C22" s="6">
        <f t="shared" si="29"/>
        <v>819200</v>
      </c>
      <c r="D22" s="2">
        <f t="shared" si="15"/>
        <v>361099.77804637008</v>
      </c>
      <c r="E22" s="2">
        <f t="shared" si="15"/>
        <v>182456.05747514113</v>
      </c>
      <c r="F22" s="2">
        <f t="shared" si="15"/>
        <v>102399.99999999983</v>
      </c>
      <c r="G22" s="2">
        <f t="shared" si="15"/>
        <v>62413.499095269057</v>
      </c>
      <c r="H22" s="2">
        <f t="shared" si="15"/>
        <v>40637.466930385803</v>
      </c>
      <c r="I22" s="2">
        <f t="shared" si="15"/>
        <v>27916.99795623052</v>
      </c>
      <c r="J22" s="2">
        <f t="shared" si="15"/>
        <v>20044.447247041076</v>
      </c>
      <c r="K22" s="2">
        <f t="shared" si="15"/>
        <v>14931.571706574257</v>
      </c>
      <c r="L22" s="2">
        <f t="shared" si="15"/>
        <v>11473.050830564527</v>
      </c>
      <c r="M22" s="2">
        <f t="shared" si="15"/>
        <v>9050.9667991877795</v>
      </c>
      <c r="N22" s="2">
        <f t="shared" si="16"/>
        <v>7303.2979839616637</v>
      </c>
      <c r="O22" s="2">
        <f t="shared" si="17"/>
        <v>6009.1578282349046</v>
      </c>
      <c r="P22" s="2">
        <f t="shared" si="18"/>
        <v>5028.9102918721801</v>
      </c>
      <c r="Q22" s="2">
        <f t="shared" si="19"/>
        <v>4271.4875333441005</v>
      </c>
      <c r="R22" s="2">
        <f t="shared" si="20"/>
        <v>3675.8347359905024</v>
      </c>
      <c r="S22" s="2">
        <f t="shared" si="21"/>
        <v>3199.999999999995</v>
      </c>
      <c r="T22" s="2">
        <f t="shared" si="22"/>
        <v>2814.5157468652001</v>
      </c>
      <c r="U22" s="2">
        <f t="shared" si="23"/>
        <v>2498.2693828982665</v>
      </c>
      <c r="V22" s="2">
        <f t="shared" si="24"/>
        <v>2235.8610386509436</v>
      </c>
      <c r="W22" s="2">
        <f t="shared" si="25"/>
        <v>2015.873679831793</v>
      </c>
      <c r="X22" s="2">
        <f t="shared" si="24"/>
        <v>1829.7167035455102</v>
      </c>
      <c r="Y22" s="2">
        <f t="shared" ref="Y22:AA22" si="41">Y21*Y$7</f>
        <v>1670.8380518838578</v>
      </c>
      <c r="Z22" s="2">
        <f t="shared" si="41"/>
        <v>1534.1779639354347</v>
      </c>
      <c r="AA22" s="2">
        <f t="shared" si="41"/>
        <v>1415.7841377498571</v>
      </c>
    </row>
    <row r="23" spans="1:27" x14ac:dyDescent="0.2">
      <c r="A23" s="4">
        <f t="shared" si="27"/>
        <v>44565</v>
      </c>
      <c r="B23">
        <f t="shared" si="28"/>
        <v>15</v>
      </c>
      <c r="C23" s="6">
        <f t="shared" si="29"/>
        <v>1638400</v>
      </c>
      <c r="D23" s="2">
        <f t="shared" si="15"/>
        <v>678095.48688163655</v>
      </c>
      <c r="E23" s="2">
        <f t="shared" si="15"/>
        <v>325099.73544308654</v>
      </c>
      <c r="F23" s="2">
        <f t="shared" si="15"/>
        <v>174526.54518857176</v>
      </c>
      <c r="G23" s="2">
        <f t="shared" si="15"/>
        <v>102399.99999999985</v>
      </c>
      <c r="H23" s="2">
        <f t="shared" si="15"/>
        <v>64507.957754617324</v>
      </c>
      <c r="I23" s="2">
        <f t="shared" si="15"/>
        <v>43053.896460990058</v>
      </c>
      <c r="J23" s="2">
        <f t="shared" si="15"/>
        <v>30134.955364068232</v>
      </c>
      <c r="K23" s="2">
        <f t="shared" si="15"/>
        <v>21945.445961038611</v>
      </c>
      <c r="L23" s="2">
        <f t="shared" si="15"/>
        <v>16524.021733726742</v>
      </c>
      <c r="M23" s="6">
        <f t="shared" si="15"/>
        <v>12799.999999999956</v>
      </c>
      <c r="N23" s="2">
        <f t="shared" si="16"/>
        <v>10159.366732596449</v>
      </c>
      <c r="O23" s="2">
        <f t="shared" si="17"/>
        <v>8234.6553472603391</v>
      </c>
      <c r="P23" s="2">
        <f t="shared" si="18"/>
        <v>6797.613931921218</v>
      </c>
      <c r="Q23" s="2">
        <f t="shared" si="19"/>
        <v>5701.7517960981577</v>
      </c>
      <c r="R23" s="2">
        <f t="shared" si="20"/>
        <v>4850.29301283326</v>
      </c>
      <c r="S23" s="2">
        <f t="shared" si="21"/>
        <v>4177.6374326713831</v>
      </c>
      <c r="T23" s="2">
        <f t="shared" si="22"/>
        <v>3638.2812963136735</v>
      </c>
      <c r="U23" s="2">
        <f t="shared" si="23"/>
        <v>3199.9999999999918</v>
      </c>
      <c r="V23" s="2">
        <f t="shared" si="24"/>
        <v>2839.541726449655</v>
      </c>
      <c r="W23" s="2">
        <f t="shared" si="25"/>
        <v>2539.8416831491136</v>
      </c>
      <c r="X23" s="2">
        <f t="shared" si="24"/>
        <v>2288.1806201168797</v>
      </c>
      <c r="Y23" s="2">
        <f t="shared" ref="Y23:AA23" si="42">Y22*Y$7</f>
        <v>2074.9432874416098</v>
      </c>
      <c r="Z23" s="2">
        <f t="shared" si="42"/>
        <v>1892.7661099834302</v>
      </c>
      <c r="AA23" s="2">
        <f t="shared" si="42"/>
        <v>1735.942261829817</v>
      </c>
    </row>
    <row r="24" spans="1:27" x14ac:dyDescent="0.2">
      <c r="A24" s="4">
        <f t="shared" si="27"/>
        <v>44566</v>
      </c>
      <c r="B24">
        <f t="shared" si="28"/>
        <v>16</v>
      </c>
      <c r="C24" s="6">
        <f t="shared" si="29"/>
        <v>3276800</v>
      </c>
      <c r="D24" s="2">
        <f t="shared" si="15"/>
        <v>1273369.6260267363</v>
      </c>
      <c r="E24" s="2">
        <f t="shared" si="15"/>
        <v>579261.87514801836</v>
      </c>
      <c r="F24" s="2">
        <f t="shared" si="15"/>
        <v>297456.20093221322</v>
      </c>
      <c r="G24" s="2">
        <f t="shared" si="15"/>
        <v>168004.680910364</v>
      </c>
      <c r="H24" s="2">
        <f t="shared" si="15"/>
        <v>102399.99999999969</v>
      </c>
      <c r="I24" s="2">
        <f t="shared" si="15"/>
        <v>66398.185198131483</v>
      </c>
      <c r="J24" s="2">
        <f t="shared" si="15"/>
        <v>45305.092407995384</v>
      </c>
      <c r="K24" s="2">
        <f t="shared" si="15"/>
        <v>32253.978877308669</v>
      </c>
      <c r="L24" s="2">
        <f t="shared" si="15"/>
        <v>23798.665088215137</v>
      </c>
      <c r="M24" s="2">
        <f t="shared" si="15"/>
        <v>18101.933598375552</v>
      </c>
      <c r="N24" s="2">
        <f t="shared" si="16"/>
        <v>14132.345775024756</v>
      </c>
      <c r="O24" s="2">
        <f t="shared" si="17"/>
        <v>11284.368063949036</v>
      </c>
      <c r="P24" s="2">
        <f t="shared" si="18"/>
        <v>9188.3832650844779</v>
      </c>
      <c r="Q24" s="2">
        <f t="shared" si="19"/>
        <v>7610.9255360173947</v>
      </c>
      <c r="R24" s="2">
        <f t="shared" si="20"/>
        <v>6399.99999999998</v>
      </c>
      <c r="S24" s="2">
        <f t="shared" si="21"/>
        <v>5453.9545371428667</v>
      </c>
      <c r="T24" s="2">
        <f t="shared" si="22"/>
        <v>4703.1503752819081</v>
      </c>
      <c r="U24" s="2">
        <f t="shared" si="23"/>
        <v>4098.8374072456609</v>
      </c>
      <c r="V24" s="2">
        <f t="shared" si="24"/>
        <v>3606.2157159434541</v>
      </c>
      <c r="W24" s="6">
        <f t="shared" si="25"/>
        <v>3199.9999999999923</v>
      </c>
      <c r="X24" s="2">
        <f t="shared" si="24"/>
        <v>2861.5197861684928</v>
      </c>
      <c r="Y24" s="2">
        <f t="shared" ref="Y24:AA24" si="43">Y23*Y$7</f>
        <v>2576.7845311187994</v>
      </c>
      <c r="Z24" s="2">
        <f t="shared" si="43"/>
        <v>2335.1681690903083</v>
      </c>
      <c r="AA24" s="2">
        <f t="shared" si="43"/>
        <v>2128.4992931169922</v>
      </c>
    </row>
    <row r="25" spans="1:27" x14ac:dyDescent="0.2">
      <c r="A25" s="4">
        <f t="shared" si="27"/>
        <v>44567</v>
      </c>
      <c r="B25">
        <f t="shared" si="28"/>
        <v>17</v>
      </c>
      <c r="C25" s="6">
        <f t="shared" si="29"/>
        <v>6553600</v>
      </c>
      <c r="D25" s="2">
        <f t="shared" si="15"/>
        <v>2391212.2051484799</v>
      </c>
      <c r="E25" s="2">
        <f t="shared" si="15"/>
        <v>1032127.3240738775</v>
      </c>
      <c r="F25" s="2">
        <f t="shared" si="15"/>
        <v>506972.68646110233</v>
      </c>
      <c r="G25" s="2">
        <f t="shared" si="15"/>
        <v>275640.35945110611</v>
      </c>
      <c r="H25" s="2">
        <f t="shared" si="15"/>
        <v>162549.86772154309</v>
      </c>
      <c r="I25" s="2">
        <f t="shared" si="15"/>
        <v>102399.99999999965</v>
      </c>
      <c r="J25" s="2">
        <f t="shared" si="15"/>
        <v>68111.977379743679</v>
      </c>
      <c r="K25" s="2">
        <f t="shared" si="15"/>
        <v>47404.785269109139</v>
      </c>
      <c r="L25" s="2">
        <f t="shared" si="15"/>
        <v>34275.94499134639</v>
      </c>
      <c r="M25" s="6">
        <f t="shared" si="15"/>
        <v>25599.999999999902</v>
      </c>
      <c r="N25" s="2">
        <f t="shared" si="16"/>
        <v>19659.020326930993</v>
      </c>
      <c r="O25" s="2">
        <f t="shared" si="17"/>
        <v>15463.544888376873</v>
      </c>
      <c r="P25" s="2">
        <f t="shared" si="18"/>
        <v>12420.003235197408</v>
      </c>
      <c r="Q25" s="2">
        <f t="shared" si="19"/>
        <v>10159.366732596449</v>
      </c>
      <c r="R25" s="2">
        <f t="shared" si="20"/>
        <v>8444.8506289464949</v>
      </c>
      <c r="S25" s="2">
        <f t="shared" si="21"/>
        <v>7120.2014470175018</v>
      </c>
      <c r="T25" s="2">
        <f t="shared" si="22"/>
        <v>6079.6902853350221</v>
      </c>
      <c r="U25" s="2">
        <f t="shared" si="23"/>
        <v>5250.1462784488676</v>
      </c>
      <c r="V25" s="2">
        <f t="shared" si="24"/>
        <v>4579.8910679075507</v>
      </c>
      <c r="W25" s="2">
        <f t="shared" si="25"/>
        <v>4031.7473596635837</v>
      </c>
      <c r="X25" s="2">
        <f t="shared" si="24"/>
        <v>3578.517978277222</v>
      </c>
      <c r="Y25" s="2">
        <f t="shared" ref="Y25:AA25" si="44">Y24*Y$7</f>
        <v>3199.99999999999</v>
      </c>
      <c r="Z25" s="2">
        <f t="shared" si="44"/>
        <v>2880.9742255900387</v>
      </c>
      <c r="AA25" s="2">
        <f t="shared" si="44"/>
        <v>2609.8271471448766</v>
      </c>
    </row>
    <row r="26" spans="1:27" x14ac:dyDescent="0.2">
      <c r="A26" s="4">
        <f t="shared" si="27"/>
        <v>44568</v>
      </c>
      <c r="B26">
        <f t="shared" si="28"/>
        <v>18</v>
      </c>
      <c r="C26" s="6">
        <f t="shared" si="29"/>
        <v>13107200</v>
      </c>
      <c r="D26" s="2">
        <f t="shared" ref="D26:D51" si="45">D25*D$7</f>
        <v>4490366.1067308979</v>
      </c>
      <c r="E26" s="2">
        <f t="shared" ref="E26:E39" si="46">E25*E$7</f>
        <v>1839041.8199500719</v>
      </c>
      <c r="F26" s="2">
        <f t="shared" ref="F26:F39" si="47">F25*F$7</f>
        <v>864064.36985376314</v>
      </c>
      <c r="G26" s="2">
        <f t="shared" ref="G26:G39" si="48">G25*G$7</f>
        <v>452235.06480079278</v>
      </c>
      <c r="H26" s="2">
        <f t="shared" ref="H26:H39" si="49">H25*H$7</f>
        <v>258031.83101846912</v>
      </c>
      <c r="I26" s="2">
        <f t="shared" ref="I26:I39" si="50">I25*I$7</f>
        <v>157922.38852177258</v>
      </c>
      <c r="J26" s="2">
        <f t="shared" ref="J26:J39" si="51">J25*J$7</f>
        <v>102399.99999999972</v>
      </c>
      <c r="K26" s="2">
        <f t="shared" ref="K26:K39" si="52">K25*K$7</f>
        <v>69672.448008927895</v>
      </c>
      <c r="L26" s="2">
        <f t="shared" ref="L26:L39" si="53">L25*L$7</f>
        <v>49365.811094655597</v>
      </c>
      <c r="M26" s="2">
        <f t="shared" ref="M26:M39" si="54">M25*M$7</f>
        <v>36203.867196751089</v>
      </c>
      <c r="N26" s="2">
        <f t="shared" si="16"/>
        <v>27346.987284848608</v>
      </c>
      <c r="O26" s="2">
        <f t="shared" si="17"/>
        <v>21190.48396505108</v>
      </c>
      <c r="P26" s="2">
        <f t="shared" si="18"/>
        <v>16788.207012269839</v>
      </c>
      <c r="Q26" s="2">
        <f t="shared" si="19"/>
        <v>13561.127607798941</v>
      </c>
      <c r="R26" s="2">
        <f t="shared" si="20"/>
        <v>11143.047210190349</v>
      </c>
      <c r="S26" s="2">
        <f t="shared" si="21"/>
        <v>9295.5062791316595</v>
      </c>
      <c r="T26" s="2">
        <f t="shared" si="22"/>
        <v>7859.1222938266128</v>
      </c>
      <c r="U26" s="2">
        <f t="shared" si="23"/>
        <v>6724.8424873805834</v>
      </c>
      <c r="V26" s="2">
        <f t="shared" si="24"/>
        <v>5816.4579842422991</v>
      </c>
      <c r="W26" s="2">
        <f t="shared" si="25"/>
        <v>5079.6833662982244</v>
      </c>
      <c r="X26" s="2">
        <f t="shared" si="24"/>
        <v>4475.1711949543942</v>
      </c>
      <c r="Y26" s="2">
        <f t="shared" ref="Y26:AA26" si="55">Y25*Y$7</f>
        <v>3973.9449986351356</v>
      </c>
      <c r="Z26" s="2">
        <f t="shared" si="55"/>
        <v>3554.3532146327129</v>
      </c>
      <c r="AA26" s="2">
        <f t="shared" si="55"/>
        <v>3199.999999999995</v>
      </c>
    </row>
    <row r="27" spans="1:27" x14ac:dyDescent="0.2">
      <c r="A27" s="4">
        <f t="shared" si="27"/>
        <v>44569</v>
      </c>
      <c r="B27">
        <f t="shared" si="28"/>
        <v>19</v>
      </c>
      <c r="C27" s="6">
        <f t="shared" si="29"/>
        <v>26214400</v>
      </c>
      <c r="D27" s="2">
        <f t="shared" si="45"/>
        <v>8432287.0755946059</v>
      </c>
      <c r="E27" s="2">
        <f t="shared" si="46"/>
        <v>3276799.9999999907</v>
      </c>
      <c r="F27" s="2">
        <f t="shared" si="47"/>
        <v>1472677.4344835726</v>
      </c>
      <c r="G27" s="2">
        <f t="shared" si="48"/>
        <v>741968.82576499099</v>
      </c>
      <c r="H27" s="2">
        <f t="shared" si="49"/>
        <v>409599.99999999849</v>
      </c>
      <c r="I27" s="2">
        <f t="shared" si="50"/>
        <v>243549.61715255637</v>
      </c>
      <c r="J27" s="2">
        <f t="shared" si="51"/>
        <v>153948.84135485959</v>
      </c>
      <c r="K27" s="2">
        <f t="shared" si="52"/>
        <v>102399.99999999968</v>
      </c>
      <c r="L27" s="2">
        <f t="shared" si="53"/>
        <v>71098.938501870172</v>
      </c>
      <c r="M27" s="6">
        <f t="shared" si="54"/>
        <v>51199.999999999782</v>
      </c>
      <c r="N27" s="2">
        <f t="shared" si="16"/>
        <v>38041.453801905751</v>
      </c>
      <c r="O27" s="2">
        <f t="shared" si="17"/>
        <v>29038.400568203731</v>
      </c>
      <c r="P27" s="2">
        <f t="shared" si="18"/>
        <v>22692.739232796703</v>
      </c>
      <c r="Q27" s="2">
        <f t="shared" si="19"/>
        <v>18101.933598375563</v>
      </c>
      <c r="R27" s="2">
        <f t="shared" si="20"/>
        <v>14703.338943961991</v>
      </c>
      <c r="S27" s="2">
        <f t="shared" si="21"/>
        <v>12135.392183541366</v>
      </c>
      <c r="T27" s="2">
        <f t="shared" si="22"/>
        <v>10159.366732596456</v>
      </c>
      <c r="U27" s="2">
        <f t="shared" si="23"/>
        <v>8613.7612328470514</v>
      </c>
      <c r="V27" s="2">
        <f t="shared" si="24"/>
        <v>7386.8969765502952</v>
      </c>
      <c r="W27" s="6">
        <f t="shared" si="25"/>
        <v>6399.9999999999818</v>
      </c>
      <c r="X27" s="2">
        <f t="shared" si="24"/>
        <v>5596.4947907823725</v>
      </c>
      <c r="Y27" s="2">
        <f t="shared" ref="Y27:AA27" si="56">Y26*Y$7</f>
        <v>4935.074641305393</v>
      </c>
      <c r="Z27" s="2">
        <f t="shared" si="56"/>
        <v>4385.1231511043834</v>
      </c>
      <c r="AA27" s="2">
        <f t="shared" si="56"/>
        <v>3923.6314984317719</v>
      </c>
    </row>
    <row r="28" spans="1:27" x14ac:dyDescent="0.2">
      <c r="A28" s="4">
        <f t="shared" si="27"/>
        <v>44570</v>
      </c>
      <c r="B28">
        <f t="shared" si="28"/>
        <v>20</v>
      </c>
      <c r="C28" s="6">
        <f t="shared" si="29"/>
        <v>52428800</v>
      </c>
      <c r="D28" s="2">
        <f t="shared" si="45"/>
        <v>15834669.965697959</v>
      </c>
      <c r="E28" s="2">
        <f t="shared" si="46"/>
        <v>5838593.8392045097</v>
      </c>
      <c r="F28" s="2">
        <f t="shared" si="47"/>
        <v>2509973.6798592536</v>
      </c>
      <c r="G28" s="2">
        <f t="shared" si="48"/>
        <v>1217326.5216609859</v>
      </c>
      <c r="H28" s="2">
        <f t="shared" si="49"/>
        <v>650199.47088617191</v>
      </c>
      <c r="I28" s="2">
        <f t="shared" si="50"/>
        <v>375604.85609663185</v>
      </c>
      <c r="J28" s="2">
        <f t="shared" si="51"/>
        <v>231447.71244632607</v>
      </c>
      <c r="K28" s="2">
        <f t="shared" si="52"/>
        <v>150500.81200902082</v>
      </c>
      <c r="L28" s="2">
        <f t="shared" si="53"/>
        <v>102399.99999999967</v>
      </c>
      <c r="M28" s="2">
        <f t="shared" si="54"/>
        <v>72407.734393502134</v>
      </c>
      <c r="N28" s="2">
        <f t="shared" si="16"/>
        <v>52918.158489959627</v>
      </c>
      <c r="O28" s="2">
        <f t="shared" si="17"/>
        <v>39792.800813335372</v>
      </c>
      <c r="P28" s="2">
        <f t="shared" si="18"/>
        <v>30673.937574831332</v>
      </c>
      <c r="Q28" s="2">
        <f t="shared" si="19"/>
        <v>24163.182404651277</v>
      </c>
      <c r="R28" s="2">
        <f t="shared" si="20"/>
        <v>19401.172051333015</v>
      </c>
      <c r="S28" s="2">
        <f t="shared" si="21"/>
        <v>15842.896451909439</v>
      </c>
      <c r="T28" s="2">
        <f t="shared" si="22"/>
        <v>13132.857404250066</v>
      </c>
      <c r="U28" s="2">
        <f t="shared" si="23"/>
        <v>11033.252111961277</v>
      </c>
      <c r="V28" s="2">
        <f t="shared" si="24"/>
        <v>9381.3532376570856</v>
      </c>
      <c r="W28" s="2">
        <f t="shared" si="25"/>
        <v>8063.4947193271637</v>
      </c>
      <c r="X28" s="2">
        <f t="shared" si="24"/>
        <v>6998.7834160550847</v>
      </c>
      <c r="Y28" s="2">
        <f t="shared" ref="Y28:AA28" si="57">Y27*Y$7</f>
        <v>6128.6609964708477</v>
      </c>
      <c r="Z28" s="2">
        <f t="shared" si="57"/>
        <v>5410.0715064523165</v>
      </c>
      <c r="AA28" s="2">
        <f t="shared" si="57"/>
        <v>4810.9012923393675</v>
      </c>
    </row>
    <row r="29" spans="1:27" x14ac:dyDescent="0.2">
      <c r="A29" s="4">
        <f t="shared" si="27"/>
        <v>44571</v>
      </c>
      <c r="B29">
        <f t="shared" si="28"/>
        <v>21</v>
      </c>
      <c r="C29" s="6">
        <f t="shared" si="29"/>
        <v>104857600</v>
      </c>
      <c r="D29" s="2">
        <f t="shared" si="45"/>
        <v>29735322.18184071</v>
      </c>
      <c r="E29" s="2">
        <f t="shared" si="46"/>
        <v>10403191.534178758</v>
      </c>
      <c r="F29" s="2">
        <f t="shared" si="47"/>
        <v>4277900.7310554935</v>
      </c>
      <c r="G29" s="2">
        <f t="shared" si="48"/>
        <v>1997231.9710486087</v>
      </c>
      <c r="H29" s="2">
        <f t="shared" si="49"/>
        <v>1032127.3240738758</v>
      </c>
      <c r="I29" s="2">
        <f t="shared" si="50"/>
        <v>579261.87514801731</v>
      </c>
      <c r="J29" s="2">
        <f t="shared" si="51"/>
        <v>347960.03091156943</v>
      </c>
      <c r="K29" s="2">
        <f t="shared" si="52"/>
        <v>221196.23452514355</v>
      </c>
      <c r="L29" s="2">
        <f t="shared" si="53"/>
        <v>147481.24544396842</v>
      </c>
      <c r="M29" s="6">
        <f t="shared" si="54"/>
        <v>102399.99999999951</v>
      </c>
      <c r="N29" s="2">
        <f t="shared" si="16"/>
        <v>73612.63090918462</v>
      </c>
      <c r="O29" s="2">
        <f t="shared" si="17"/>
        <v>54530.103779325858</v>
      </c>
      <c r="P29" s="2">
        <f t="shared" si="18"/>
        <v>41462.180334087949</v>
      </c>
      <c r="Q29" s="2">
        <f t="shared" si="19"/>
        <v>32253.978877308647</v>
      </c>
      <c r="R29" s="2">
        <f t="shared" si="20"/>
        <v>25599.999999999887</v>
      </c>
      <c r="S29" s="2">
        <f t="shared" si="21"/>
        <v>20683.086643573006</v>
      </c>
      <c r="T29" s="2">
        <f t="shared" si="22"/>
        <v>16976.643145186143</v>
      </c>
      <c r="U29" s="2">
        <f t="shared" si="23"/>
        <v>14132.345775024747</v>
      </c>
      <c r="V29" s="2">
        <f t="shared" si="24"/>
        <v>11914.311090175774</v>
      </c>
      <c r="W29" s="2">
        <f t="shared" si="25"/>
        <v>10159.366732596443</v>
      </c>
      <c r="X29" s="2">
        <f t="shared" si="24"/>
        <v>8752.4372193688778</v>
      </c>
      <c r="Y29" s="2">
        <f t="shared" ref="Y29:AA29" si="58">Y28*Y$7</f>
        <v>7610.9255360173838</v>
      </c>
      <c r="Z29" s="2">
        <f t="shared" si="58"/>
        <v>6674.584201256911</v>
      </c>
      <c r="AA29" s="2">
        <f t="shared" si="58"/>
        <v>5898.8137020215281</v>
      </c>
    </row>
    <row r="30" spans="1:27" x14ac:dyDescent="0.2">
      <c r="A30" s="4">
        <f t="shared" si="27"/>
        <v>44572</v>
      </c>
      <c r="B30">
        <f t="shared" si="28"/>
        <v>22</v>
      </c>
      <c r="C30" s="6">
        <f t="shared" si="29"/>
        <v>209715200</v>
      </c>
      <c r="D30" s="2">
        <f t="shared" si="45"/>
        <v>55838826.270029865</v>
      </c>
      <c r="E30" s="2">
        <f t="shared" si="46"/>
        <v>18536380.004736569</v>
      </c>
      <c r="F30" s="2">
        <f t="shared" si="47"/>
        <v>7291086.2817459181</v>
      </c>
      <c r="G30" s="2">
        <f t="shared" si="48"/>
        <v>3276799.9999999935</v>
      </c>
      <c r="H30" s="2">
        <f t="shared" si="49"/>
        <v>1638399.9999999928</v>
      </c>
      <c r="I30" s="2">
        <f t="shared" si="50"/>
        <v>893343.93459937512</v>
      </c>
      <c r="J30" s="2">
        <f t="shared" si="51"/>
        <v>523125.42574841192</v>
      </c>
      <c r="K30" s="2">
        <f t="shared" si="52"/>
        <v>325099.73544308607</v>
      </c>
      <c r="L30" s="2">
        <f t="shared" si="53"/>
        <v>212409.35310257936</v>
      </c>
      <c r="M30" s="2">
        <f t="shared" si="54"/>
        <v>144815.46878700421</v>
      </c>
      <c r="N30" s="2">
        <f t="shared" si="16"/>
        <v>102399.99999999958</v>
      </c>
      <c r="O30" s="2">
        <f t="shared" si="17"/>
        <v>74725.381410889706</v>
      </c>
      <c r="P30" s="2">
        <f t="shared" si="18"/>
        <v>56044.72506545754</v>
      </c>
      <c r="Q30" s="2">
        <f t="shared" si="19"/>
        <v>43053.896460990036</v>
      </c>
      <c r="R30" s="2">
        <f t="shared" si="20"/>
        <v>33779.402515785936</v>
      </c>
      <c r="S30" s="2">
        <f t="shared" si="21"/>
        <v>27002.011557930076</v>
      </c>
      <c r="T30" s="2">
        <f t="shared" si="22"/>
        <v>21945.445961038615</v>
      </c>
      <c r="U30" s="2">
        <f t="shared" si="23"/>
        <v>18101.933598375548</v>
      </c>
      <c r="V30" s="2">
        <f t="shared" si="24"/>
        <v>15131.165532035382</v>
      </c>
      <c r="W30" s="6">
        <f t="shared" si="25"/>
        <v>12799.999999999956</v>
      </c>
      <c r="X30" s="2">
        <f t="shared" si="24"/>
        <v>10945.496199134088</v>
      </c>
      <c r="Y30" s="2">
        <f t="shared" ref="Y30:AA30" si="59">Y29*Y$7</f>
        <v>9451.6873340127549</v>
      </c>
      <c r="Z30" s="2">
        <f t="shared" si="59"/>
        <v>8234.6553472603373</v>
      </c>
      <c r="AA30" s="2">
        <f t="shared" si="59"/>
        <v>7232.741013947697</v>
      </c>
    </row>
    <row r="31" spans="1:27" x14ac:dyDescent="0.2">
      <c r="A31" s="4">
        <f t="shared" si="27"/>
        <v>44573</v>
      </c>
      <c r="B31">
        <f t="shared" si="28"/>
        <v>23</v>
      </c>
      <c r="C31" s="6">
        <f t="shared" si="29"/>
        <v>419430400</v>
      </c>
      <c r="D31" s="2">
        <f t="shared" si="45"/>
        <v>104857599.9999999</v>
      </c>
      <c r="E31" s="2">
        <f t="shared" si="46"/>
        <v>33028074.370364048</v>
      </c>
      <c r="F31" s="2">
        <f t="shared" si="47"/>
        <v>12426641.595946355</v>
      </c>
      <c r="G31" s="2">
        <f t="shared" si="48"/>
        <v>5376149.7891316451</v>
      </c>
      <c r="H31" s="2">
        <f t="shared" si="49"/>
        <v>2600797.8835446858</v>
      </c>
      <c r="I31" s="2">
        <f t="shared" si="50"/>
        <v>1377724.6867516795</v>
      </c>
      <c r="J31" s="2">
        <f t="shared" si="51"/>
        <v>786470.24587144388</v>
      </c>
      <c r="K31" s="2">
        <f t="shared" si="52"/>
        <v>477810.29461037554</v>
      </c>
      <c r="L31" s="2">
        <f t="shared" si="53"/>
        <v>305921.83534683753</v>
      </c>
      <c r="M31" s="6">
        <f t="shared" si="54"/>
        <v>204799.99999999892</v>
      </c>
      <c r="N31" s="2">
        <f t="shared" si="16"/>
        <v>142445.11941077234</v>
      </c>
      <c r="O31" s="2">
        <f t="shared" si="17"/>
        <v>102399.99999999951</v>
      </c>
      <c r="P31" s="2">
        <f t="shared" si="18"/>
        <v>75756.054851759836</v>
      </c>
      <c r="Q31" s="2">
        <f t="shared" si="19"/>
        <v>57470.056873439687</v>
      </c>
      <c r="R31" s="2">
        <f t="shared" si="20"/>
        <v>44572.188840761337</v>
      </c>
      <c r="S31" s="2">
        <f t="shared" si="21"/>
        <v>35251.441950573186</v>
      </c>
      <c r="T31" s="2">
        <f t="shared" si="22"/>
        <v>28368.541077888425</v>
      </c>
      <c r="U31" s="2">
        <f t="shared" si="23"/>
        <v>23186.525805155918</v>
      </c>
      <c r="V31" s="2">
        <f t="shared" si="24"/>
        <v>19216.568094033024</v>
      </c>
      <c r="W31" s="2">
        <f t="shared" si="25"/>
        <v>16126.989438654318</v>
      </c>
      <c r="X31" s="2">
        <f t="shared" si="24"/>
        <v>13688.060141709604</v>
      </c>
      <c r="Y31" s="2">
        <f t="shared" ref="Y31:AA31" si="60">Y30*Y$7</f>
        <v>11737.651753019738</v>
      </c>
      <c r="Z31" s="2">
        <f t="shared" si="60"/>
        <v>10159.366732596443</v>
      </c>
      <c r="AA31" s="2">
        <f t="shared" si="60"/>
        <v>8868.3157694764304</v>
      </c>
    </row>
    <row r="32" spans="1:27" x14ac:dyDescent="0.2">
      <c r="A32" s="4">
        <f t="shared" si="27"/>
        <v>44574</v>
      </c>
      <c r="B32">
        <f t="shared" si="28"/>
        <v>24</v>
      </c>
      <c r="C32" s="6">
        <f t="shared" si="29"/>
        <v>838860800</v>
      </c>
      <c r="D32" s="2">
        <f t="shared" si="45"/>
        <v>196908083.71560168</v>
      </c>
      <c r="E32" s="2">
        <f t="shared" si="46"/>
        <v>58849338.23840224</v>
      </c>
      <c r="F32" s="2">
        <f t="shared" si="47"/>
        <v>21179480.723018754</v>
      </c>
      <c r="G32" s="2">
        <f t="shared" si="48"/>
        <v>8820491.5024353899</v>
      </c>
      <c r="H32" s="2">
        <f t="shared" si="49"/>
        <v>4128509.2962954999</v>
      </c>
      <c r="I32" s="2">
        <f t="shared" si="50"/>
        <v>2124741.9263402042</v>
      </c>
      <c r="J32" s="2">
        <f t="shared" si="51"/>
        <v>1182384.6007029361</v>
      </c>
      <c r="K32" s="2">
        <f t="shared" si="52"/>
        <v>702254.27075323451</v>
      </c>
      <c r="L32" s="2">
        <f t="shared" si="53"/>
        <v>440602.86411578499</v>
      </c>
      <c r="M32" s="2">
        <f t="shared" si="54"/>
        <v>289630.93757400825</v>
      </c>
      <c r="N32" s="2">
        <f t="shared" si="16"/>
        <v>198150.50824169212</v>
      </c>
      <c r="O32" s="2">
        <f t="shared" si="17"/>
        <v>140323.94083533995</v>
      </c>
      <c r="P32" s="2">
        <f t="shared" si="18"/>
        <v>102399.99999999988</v>
      </c>
      <c r="Q32" s="2">
        <f t="shared" si="19"/>
        <v>76713.322336085796</v>
      </c>
      <c r="R32" s="2">
        <f t="shared" si="20"/>
        <v>58813.355775847893</v>
      </c>
      <c r="S32" s="2">
        <f t="shared" si="21"/>
        <v>46021.169827611593</v>
      </c>
      <c r="T32" s="2">
        <f t="shared" si="22"/>
        <v>36671.577525315202</v>
      </c>
      <c r="U32" s="2">
        <f t="shared" si="23"/>
        <v>29699.312285700042</v>
      </c>
      <c r="V32" s="2">
        <f t="shared" si="24"/>
        <v>24405.026072233741</v>
      </c>
      <c r="W32" s="2">
        <f t="shared" si="25"/>
        <v>20318.733465192876</v>
      </c>
      <c r="X32" s="2">
        <f t="shared" si="24"/>
        <v>17117.816043632782</v>
      </c>
      <c r="Y32" s="2">
        <f t="shared" ref="Y32:AA32" si="61">Y31*Y$7</f>
        <v>14576.494524885584</v>
      </c>
      <c r="Z32" s="2">
        <f t="shared" si="61"/>
        <v>12533.946844748774</v>
      </c>
      <c r="AA32" s="2">
        <f t="shared" si="61"/>
        <v>10873.750965986554</v>
      </c>
    </row>
    <row r="33" spans="1:27" x14ac:dyDescent="0.2">
      <c r="A33" s="4">
        <f t="shared" si="27"/>
        <v>44575</v>
      </c>
      <c r="B33">
        <f t="shared" si="28"/>
        <v>25</v>
      </c>
      <c r="C33" s="6">
        <f t="shared" si="29"/>
        <v>1677721600</v>
      </c>
      <c r="D33" s="2">
        <f t="shared" si="45"/>
        <v>369766172.71948278</v>
      </c>
      <c r="E33" s="2">
        <f t="shared" si="46"/>
        <v>104857599.9999996</v>
      </c>
      <c r="F33" s="2">
        <f t="shared" si="47"/>
        <v>36097476.557386942</v>
      </c>
      <c r="G33" s="2">
        <f t="shared" si="48"/>
        <v>14471522.07362536</v>
      </c>
      <c r="H33" s="2">
        <f t="shared" si="49"/>
        <v>6553599.9999999665</v>
      </c>
      <c r="I33" s="2">
        <f t="shared" si="50"/>
        <v>3276799.9999999837</v>
      </c>
      <c r="J33" s="2">
        <f t="shared" si="51"/>
        <v>1777604.8761137284</v>
      </c>
      <c r="K33" s="2">
        <f t="shared" si="52"/>
        <v>1032127.3240738759</v>
      </c>
      <c r="L33" s="2">
        <f t="shared" si="53"/>
        <v>634576.7494724195</v>
      </c>
      <c r="M33" s="6">
        <f t="shared" si="54"/>
        <v>409599.99999999761</v>
      </c>
      <c r="N33" s="2">
        <f t="shared" si="16"/>
        <v>275640.35945110524</v>
      </c>
      <c r="O33" s="2">
        <f t="shared" si="17"/>
        <v>192293.05050351642</v>
      </c>
      <c r="P33" s="2">
        <f t="shared" si="18"/>
        <v>138414.81080975785</v>
      </c>
      <c r="Q33" s="2">
        <f t="shared" si="19"/>
        <v>102399.99999999959</v>
      </c>
      <c r="R33" s="2">
        <f t="shared" si="20"/>
        <v>77604.688205331971</v>
      </c>
      <c r="S33" s="2">
        <f t="shared" si="21"/>
        <v>60081.175552236666</v>
      </c>
      <c r="T33" s="2">
        <f t="shared" si="22"/>
        <v>47404.785269109154</v>
      </c>
      <c r="U33" s="2">
        <f t="shared" si="23"/>
        <v>38041.453801905714</v>
      </c>
      <c r="V33" s="2">
        <f t="shared" si="24"/>
        <v>30994.363544620192</v>
      </c>
      <c r="W33" s="6">
        <f t="shared" si="25"/>
        <v>25599.999999999898</v>
      </c>
      <c r="X33" s="2">
        <f t="shared" si="24"/>
        <v>21406.950515272536</v>
      </c>
      <c r="Y33" s="2">
        <f t="shared" ref="Y33:AA33" si="62">Y32*Y$7</f>
        <v>18101.933598375526</v>
      </c>
      <c r="Z33" s="2">
        <f t="shared" si="62"/>
        <v>15463.544888376869</v>
      </c>
      <c r="AA33" s="2">
        <f t="shared" si="62"/>
        <v>13332.684936327441</v>
      </c>
    </row>
    <row r="34" spans="1:27" x14ac:dyDescent="0.2">
      <c r="A34" s="4">
        <f t="shared" si="27"/>
        <v>44576</v>
      </c>
      <c r="B34">
        <f t="shared" si="28"/>
        <v>26</v>
      </c>
      <c r="C34" s="6">
        <f t="shared" si="29"/>
        <v>3355443200</v>
      </c>
      <c r="D34" s="2">
        <f t="shared" si="45"/>
        <v>694369778.56679547</v>
      </c>
      <c r="E34" s="2">
        <f t="shared" si="46"/>
        <v>186835002.85454413</v>
      </c>
      <c r="F34" s="2">
        <f t="shared" si="47"/>
        <v>61523123.765490353</v>
      </c>
      <c r="G34" s="2">
        <f t="shared" si="48"/>
        <v>23743002.424479697</v>
      </c>
      <c r="H34" s="2">
        <f t="shared" si="49"/>
        <v>10403191.534178738</v>
      </c>
      <c r="I34" s="2">
        <f t="shared" si="50"/>
        <v>5053516.4326967141</v>
      </c>
      <c r="J34" s="2">
        <f t="shared" si="51"/>
        <v>2672462.9986763471</v>
      </c>
      <c r="K34" s="2">
        <f t="shared" si="52"/>
        <v>1516953.1286114901</v>
      </c>
      <c r="L34" s="2">
        <f t="shared" si="53"/>
        <v>913946.96623025252</v>
      </c>
      <c r="M34" s="2">
        <f t="shared" si="54"/>
        <v>579261.87514801626</v>
      </c>
      <c r="N34" s="2">
        <f t="shared" si="16"/>
        <v>383433.82730899466</v>
      </c>
      <c r="O34" s="2">
        <f t="shared" si="17"/>
        <v>263508.97111233015</v>
      </c>
      <c r="P34" s="2">
        <f t="shared" si="18"/>
        <v>187096.28761231524</v>
      </c>
      <c r="Q34" s="2">
        <f t="shared" si="19"/>
        <v>136687.60106701095</v>
      </c>
      <c r="R34" s="2">
        <f t="shared" si="20"/>
        <v>102399.99999999943</v>
      </c>
      <c r="S34" s="2">
        <f t="shared" si="21"/>
        <v>78436.677495601587</v>
      </c>
      <c r="T34" s="2">
        <f t="shared" si="22"/>
        <v>61279.438138679652</v>
      </c>
      <c r="U34" s="2">
        <f t="shared" si="23"/>
        <v>48726.7918341435</v>
      </c>
      <c r="V34" s="2">
        <f t="shared" si="24"/>
        <v>39362.816851445175</v>
      </c>
      <c r="W34" s="2">
        <f t="shared" si="25"/>
        <v>32253.978877308618</v>
      </c>
      <c r="X34" s="2">
        <f t="shared" si="24"/>
        <v>26770.794194495542</v>
      </c>
      <c r="Y34" s="2">
        <f t="shared" ref="Y34:AA34" si="63">Y33*Y$7</f>
        <v>22480.027652778117</v>
      </c>
      <c r="Z34" s="2">
        <f t="shared" si="63"/>
        <v>19077.886915966035</v>
      </c>
      <c r="AA34" s="2">
        <f t="shared" si="63"/>
        <v>16347.669554637885</v>
      </c>
    </row>
    <row r="35" spans="1:27" x14ac:dyDescent="0.2">
      <c r="A35" s="4">
        <f t="shared" si="27"/>
        <v>44577</v>
      </c>
      <c r="B35">
        <f t="shared" si="28"/>
        <v>27</v>
      </c>
      <c r="C35" s="6">
        <f t="shared" si="29"/>
        <v>6710886400</v>
      </c>
      <c r="D35" s="2">
        <f t="shared" si="45"/>
        <v>1303930497.0513773</v>
      </c>
      <c r="E35" s="2">
        <f t="shared" si="46"/>
        <v>332902129.09371996</v>
      </c>
      <c r="F35" s="2">
        <f t="shared" si="47"/>
        <v>104857599.99999964</v>
      </c>
      <c r="G35" s="2">
        <f t="shared" si="48"/>
        <v>38954448.693151519</v>
      </c>
      <c r="H35" s="2">
        <f t="shared" si="49"/>
        <v>16514037.185181992</v>
      </c>
      <c r="I35" s="2">
        <f t="shared" si="50"/>
        <v>7793587.7488817908</v>
      </c>
      <c r="J35" s="2">
        <f t="shared" si="51"/>
        <v>4017798.6543941246</v>
      </c>
      <c r="K35" s="2">
        <f t="shared" si="52"/>
        <v>2229518.3362856894</v>
      </c>
      <c r="L35" s="2">
        <f t="shared" si="53"/>
        <v>1316308.9536071741</v>
      </c>
      <c r="M35" s="6">
        <f t="shared" si="54"/>
        <v>819199.99999999488</v>
      </c>
      <c r="N35" s="2">
        <f t="shared" si="16"/>
        <v>533381.61442538502</v>
      </c>
      <c r="O35" s="2">
        <f t="shared" si="17"/>
        <v>361099.77804636816</v>
      </c>
      <c r="P35" s="2">
        <f t="shared" si="18"/>
        <v>252899.38723697932</v>
      </c>
      <c r="Q35" s="2">
        <f t="shared" si="19"/>
        <v>182456.0574751407</v>
      </c>
      <c r="R35" s="2">
        <f t="shared" si="20"/>
        <v>135117.6100631436</v>
      </c>
      <c r="S35" s="2">
        <f t="shared" si="21"/>
        <v>102399.99999999962</v>
      </c>
      <c r="T35" s="2">
        <f t="shared" si="22"/>
        <v>79214.988893521775</v>
      </c>
      <c r="U35" s="2">
        <f t="shared" si="23"/>
        <v>62413.499095268846</v>
      </c>
      <c r="V35" s="2">
        <f t="shared" si="24"/>
        <v>49990.74584157276</v>
      </c>
      <c r="W35" s="2">
        <f t="shared" si="25"/>
        <v>40637.46693038573</v>
      </c>
      <c r="X35" s="2">
        <f t="shared" si="24"/>
        <v>33478.632152334474</v>
      </c>
      <c r="Y35" s="2">
        <f t="shared" ref="Y35:AA35" si="64">Y34*Y$7</f>
        <v>27916.997956230447</v>
      </c>
      <c r="Z35" s="2">
        <f t="shared" si="64"/>
        <v>23537.020250250764</v>
      </c>
      <c r="AA35" s="2">
        <f t="shared" si="64"/>
        <v>20044.447247041062</v>
      </c>
    </row>
    <row r="36" spans="1:27" x14ac:dyDescent="0.2">
      <c r="A36" s="4">
        <f t="shared" si="27"/>
        <v>44578</v>
      </c>
      <c r="B36">
        <f t="shared" si="28"/>
        <v>28</v>
      </c>
      <c r="C36" s="6">
        <f t="shared" si="29"/>
        <v>13421772800</v>
      </c>
      <c r="D36" s="2">
        <f t="shared" si="45"/>
        <v>2448601298.072042</v>
      </c>
      <c r="E36" s="2">
        <f t="shared" si="46"/>
        <v>593164160.1515696</v>
      </c>
      <c r="F36" s="2">
        <f t="shared" si="47"/>
        <v>178715182.27309716</v>
      </c>
      <c r="G36" s="2">
        <f t="shared" si="48"/>
        <v>63911423.073555425</v>
      </c>
      <c r="H36" s="2">
        <f t="shared" si="49"/>
        <v>26214399.999999851</v>
      </c>
      <c r="I36" s="2">
        <f t="shared" si="50"/>
        <v>12019355.3950922</v>
      </c>
      <c r="J36" s="2">
        <f t="shared" si="51"/>
        <v>6040385.2308700299</v>
      </c>
      <c r="K36" s="2">
        <f t="shared" si="52"/>
        <v>3276799.9999999851</v>
      </c>
      <c r="L36" s="2">
        <f t="shared" si="53"/>
        <v>1895809.4127639991</v>
      </c>
      <c r="M36" s="2">
        <f t="shared" si="54"/>
        <v>1158523.7502960318</v>
      </c>
      <c r="N36" s="2">
        <f t="shared" si="16"/>
        <v>741968.82576498832</v>
      </c>
      <c r="O36" s="2">
        <f t="shared" si="17"/>
        <v>494833.4364280586</v>
      </c>
      <c r="P36" s="2">
        <f t="shared" si="18"/>
        <v>341845.90662412322</v>
      </c>
      <c r="Q36" s="2">
        <f t="shared" si="19"/>
        <v>243549.61715255617</v>
      </c>
      <c r="R36" s="2">
        <f t="shared" si="20"/>
        <v>178288.75536304517</v>
      </c>
      <c r="S36" s="2">
        <f t="shared" si="21"/>
        <v>133684.397845484</v>
      </c>
      <c r="T36" s="2">
        <f t="shared" si="22"/>
        <v>102399.99999999971</v>
      </c>
      <c r="U36" s="2">
        <f t="shared" si="23"/>
        <v>79944.620252744324</v>
      </c>
      <c r="V36" s="2">
        <f t="shared" si="24"/>
        <v>63488.20713792419</v>
      </c>
      <c r="W36" s="6">
        <f t="shared" si="25"/>
        <v>51199.999999999767</v>
      </c>
      <c r="X36" s="2">
        <f t="shared" si="24"/>
        <v>41867.223013569768</v>
      </c>
      <c r="Y36" s="2">
        <f t="shared" ref="Y36:AA36" si="65">Y35*Y$7</f>
        <v>34668.942001584262</v>
      </c>
      <c r="Z36" s="2">
        <f t="shared" si="65"/>
        <v>29038.400568203724</v>
      </c>
      <c r="AA36" s="2">
        <f t="shared" si="65"/>
        <v>24577.19518348264</v>
      </c>
    </row>
    <row r="37" spans="1:27" x14ac:dyDescent="0.2">
      <c r="A37" s="4">
        <f t="shared" si="27"/>
        <v>44579</v>
      </c>
      <c r="B37">
        <f t="shared" si="28"/>
        <v>29</v>
      </c>
      <c r="C37" s="6">
        <f t="shared" si="29"/>
        <v>26843545600</v>
      </c>
      <c r="D37" s="2">
        <f t="shared" si="45"/>
        <v>4598134893.2924376</v>
      </c>
      <c r="E37" s="2">
        <f t="shared" si="46"/>
        <v>1056898379.8516484</v>
      </c>
      <c r="F37" s="2">
        <f t="shared" si="47"/>
        <v>304595149.75458574</v>
      </c>
      <c r="G37" s="2">
        <f t="shared" si="48"/>
        <v>104857599.9999997</v>
      </c>
      <c r="H37" s="2">
        <f t="shared" si="49"/>
        <v>41612766.13671492</v>
      </c>
      <c r="I37" s="2">
        <f t="shared" si="50"/>
        <v>18536380.004736524</v>
      </c>
      <c r="J37" s="2">
        <f t="shared" si="51"/>
        <v>9081155.3479438443</v>
      </c>
      <c r="K37" s="2">
        <f t="shared" si="52"/>
        <v>4816025.9842886599</v>
      </c>
      <c r="L37" s="2">
        <f t="shared" si="53"/>
        <v>2730432.9425667371</v>
      </c>
      <c r="M37" s="6">
        <f t="shared" si="54"/>
        <v>1638399.9999999888</v>
      </c>
      <c r="N37" s="2">
        <f t="shared" si="16"/>
        <v>1032127.3240738743</v>
      </c>
      <c r="O37" s="2">
        <f t="shared" si="17"/>
        <v>678095.48688163271</v>
      </c>
      <c r="P37" s="2">
        <f t="shared" si="18"/>
        <v>462075.55167449429</v>
      </c>
      <c r="Q37" s="2">
        <f t="shared" si="19"/>
        <v>325099.73544308572</v>
      </c>
      <c r="R37" s="2">
        <f t="shared" si="20"/>
        <v>235253.42310339134</v>
      </c>
      <c r="S37" s="2">
        <f t="shared" si="21"/>
        <v>174526.54518857138</v>
      </c>
      <c r="T37" s="2">
        <f t="shared" si="22"/>
        <v>132370.9079110591</v>
      </c>
      <c r="U37" s="2">
        <f t="shared" si="23"/>
        <v>102399.99999999948</v>
      </c>
      <c r="V37" s="2">
        <f t="shared" si="24"/>
        <v>80629.972162486869</v>
      </c>
      <c r="W37" s="2">
        <f t="shared" si="25"/>
        <v>64507.9577546172</v>
      </c>
      <c r="X37" s="2">
        <f t="shared" si="24"/>
        <v>52357.705502784658</v>
      </c>
      <c r="Y37" s="2">
        <f t="shared" ref="Y37:AA37" si="66">Y36*Y$7</f>
        <v>43053.896460989941</v>
      </c>
      <c r="Z37" s="2">
        <f t="shared" si="66"/>
        <v>35825.635471018068</v>
      </c>
      <c r="AA37" s="2">
        <f t="shared" si="66"/>
        <v>30134.955364068206</v>
      </c>
    </row>
    <row r="38" spans="1:27" x14ac:dyDescent="0.2">
      <c r="A38" s="4">
        <f t="shared" si="27"/>
        <v>44580</v>
      </c>
      <c r="B38">
        <f t="shared" si="28"/>
        <v>30</v>
      </c>
      <c r="C38" s="6">
        <f t="shared" si="29"/>
        <v>53687091200</v>
      </c>
      <c r="D38" s="2">
        <f t="shared" si="45"/>
        <v>8634661965.4088726</v>
      </c>
      <c r="E38" s="2">
        <f t="shared" si="46"/>
        <v>1883178823.6288698</v>
      </c>
      <c r="F38" s="2">
        <f t="shared" si="47"/>
        <v>519140030.93616778</v>
      </c>
      <c r="G38" s="2">
        <f t="shared" si="48"/>
        <v>172036793.25221249</v>
      </c>
      <c r="H38" s="2">
        <f t="shared" si="49"/>
        <v>66056148.740727916</v>
      </c>
      <c r="I38" s="2">
        <f t="shared" si="50"/>
        <v>28587005.907179959</v>
      </c>
      <c r="J38" s="2">
        <f t="shared" si="51"/>
        <v>13652669.37479927</v>
      </c>
      <c r="K38" s="2">
        <f t="shared" si="52"/>
        <v>7078279.5048045833</v>
      </c>
      <c r="L38" s="2">
        <f t="shared" si="53"/>
        <v>3932496.5915135075</v>
      </c>
      <c r="M38" s="2">
        <f t="shared" si="54"/>
        <v>2317047.5005920627</v>
      </c>
      <c r="N38" s="2">
        <f t="shared" si="16"/>
        <v>1435756.8352033647</v>
      </c>
      <c r="O38" s="2">
        <f t="shared" si="17"/>
        <v>929228.81818251684</v>
      </c>
      <c r="P38" s="2">
        <f t="shared" si="18"/>
        <v>624590.82094570005</v>
      </c>
      <c r="Q38" s="2">
        <f t="shared" si="19"/>
        <v>433956.08344956522</v>
      </c>
      <c r="R38" s="2">
        <f t="shared" si="20"/>
        <v>310418.75282132759</v>
      </c>
      <c r="S38" s="2">
        <f t="shared" si="21"/>
        <v>227846.44630455959</v>
      </c>
      <c r="T38" s="2">
        <f t="shared" si="22"/>
        <v>171113.84044138808</v>
      </c>
      <c r="U38" s="2">
        <f t="shared" si="23"/>
        <v>131162.79703186083</v>
      </c>
      <c r="V38" s="2">
        <f t="shared" si="24"/>
        <v>102399.99999999953</v>
      </c>
      <c r="W38" s="2">
        <f t="shared" si="25"/>
        <v>81274.933860771416</v>
      </c>
      <c r="X38" s="2">
        <f t="shared" si="24"/>
        <v>65476.741187917396</v>
      </c>
      <c r="Y38" s="2">
        <f t="shared" ref="Y38:AA38" si="67">Y37*Y$7</f>
        <v>53466.817660283275</v>
      </c>
      <c r="Z38" s="2">
        <f t="shared" si="67"/>
        <v>44199.271715661926</v>
      </c>
      <c r="AA38" s="2">
        <f t="shared" si="67"/>
        <v>36949.518771966774</v>
      </c>
    </row>
    <row r="39" spans="1:27" x14ac:dyDescent="0.2">
      <c r="A39" s="4">
        <f t="shared" si="27"/>
        <v>44581</v>
      </c>
      <c r="B39">
        <f t="shared" si="28"/>
        <v>31</v>
      </c>
      <c r="C39" s="6">
        <f t="shared" si="29"/>
        <v>107374182400</v>
      </c>
      <c r="D39" s="2">
        <f t="shared" si="45"/>
        <v>16214702044.874702</v>
      </c>
      <c r="E39" s="2">
        <f t="shared" si="46"/>
        <v>3355443199.9999838</v>
      </c>
      <c r="F39" s="2">
        <f t="shared" si="47"/>
        <v>884801914.73025179</v>
      </c>
      <c r="G39" s="2">
        <f t="shared" si="48"/>
        <v>282255728.07793224</v>
      </c>
      <c r="H39" s="2">
        <f t="shared" si="49"/>
        <v>104857599.99999933</v>
      </c>
      <c r="I39" s="2">
        <f t="shared" si="50"/>
        <v>44087189.976053677</v>
      </c>
      <c r="J39" s="2">
        <f t="shared" si="51"/>
        <v>20525513.980970003</v>
      </c>
      <c r="K39" s="2">
        <f t="shared" si="52"/>
        <v>10403191.534178739</v>
      </c>
      <c r="L39" s="2">
        <f t="shared" si="53"/>
        <v>5663764.5998102995</v>
      </c>
      <c r="M39" s="6">
        <f t="shared" si="54"/>
        <v>3276799.9999999763</v>
      </c>
      <c r="N39" s="2">
        <f t="shared" si="16"/>
        <v>1997231.9710486005</v>
      </c>
      <c r="O39" s="2">
        <f t="shared" si="17"/>
        <v>1273369.6260267284</v>
      </c>
      <c r="P39" s="2">
        <f t="shared" si="18"/>
        <v>844263.87026084482</v>
      </c>
      <c r="Q39" s="2">
        <f t="shared" si="19"/>
        <v>579261.87514801684</v>
      </c>
      <c r="R39" s="2">
        <f t="shared" si="20"/>
        <v>409599.99999999738</v>
      </c>
      <c r="S39" s="2">
        <f t="shared" si="21"/>
        <v>297456.20093221252</v>
      </c>
      <c r="T39" s="2">
        <f t="shared" si="22"/>
        <v>221196.23452514361</v>
      </c>
      <c r="U39" s="2">
        <f t="shared" si="23"/>
        <v>168004.68091036333</v>
      </c>
      <c r="V39" s="2">
        <f t="shared" si="24"/>
        <v>130047.91789917558</v>
      </c>
      <c r="W39" s="6">
        <f t="shared" si="25"/>
        <v>102399.99999999949</v>
      </c>
      <c r="X39" s="2">
        <f t="shared" si="24"/>
        <v>81882.954866337721</v>
      </c>
      <c r="Y39" s="2">
        <f t="shared" ref="Y39:AA39" si="68">Y38*Y$7</f>
        <v>66398.185198131294</v>
      </c>
      <c r="Z39" s="2">
        <f t="shared" si="68"/>
        <v>54530.103779325844</v>
      </c>
      <c r="AA39" s="2">
        <f t="shared" si="68"/>
        <v>45305.09240799534</v>
      </c>
    </row>
    <row r="40" spans="1:27" x14ac:dyDescent="0.2">
      <c r="A40" s="4"/>
      <c r="C40" s="2"/>
      <c r="D40" s="2"/>
    </row>
    <row r="41" spans="1:27" x14ac:dyDescent="0.2">
      <c r="A41" s="4"/>
      <c r="C41" s="2"/>
      <c r="D41" s="2"/>
    </row>
    <row r="42" spans="1:27" x14ac:dyDescent="0.2">
      <c r="A42" s="4"/>
      <c r="C42" s="2"/>
      <c r="D42" s="2"/>
    </row>
    <row r="43" spans="1:27" x14ac:dyDescent="0.2">
      <c r="A43" s="4"/>
      <c r="C43" s="2"/>
      <c r="D43" s="2"/>
    </row>
    <row r="44" spans="1:27" x14ac:dyDescent="0.2">
      <c r="A44" s="4"/>
      <c r="C44" s="2"/>
      <c r="D44" s="2"/>
    </row>
    <row r="45" spans="1:27" x14ac:dyDescent="0.2">
      <c r="A45" s="4"/>
      <c r="C45" s="2"/>
      <c r="D45" s="2"/>
    </row>
    <row r="46" spans="1:27" x14ac:dyDescent="0.2">
      <c r="A46" s="4"/>
      <c r="C46" s="2"/>
      <c r="D46" s="2"/>
    </row>
    <row r="47" spans="1:27" x14ac:dyDescent="0.2">
      <c r="A47" s="4"/>
      <c r="C47" s="2"/>
      <c r="D47" s="2"/>
    </row>
    <row r="48" spans="1:27" x14ac:dyDescent="0.2">
      <c r="A48" s="4"/>
      <c r="C48" s="2"/>
      <c r="D48" s="2"/>
    </row>
    <row r="49" spans="1:4" x14ac:dyDescent="0.2">
      <c r="A49" s="4"/>
      <c r="C49" s="2"/>
      <c r="D49" s="2"/>
    </row>
    <row r="50" spans="1:4" x14ac:dyDescent="0.2">
      <c r="A50" s="4"/>
      <c r="C50" s="2"/>
      <c r="D50" s="2"/>
    </row>
    <row r="51" spans="1:4" x14ac:dyDescent="0.2">
      <c r="A51" s="4"/>
      <c r="C51" s="2"/>
      <c r="D51" s="2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95079-4BA5-AC48-8C03-AB9B09FAEFC9}">
  <dimension ref="A2:I66"/>
  <sheetViews>
    <sheetView tabSelected="1" workbookViewId="0">
      <selection activeCell="B2" sqref="B2"/>
    </sheetView>
  </sheetViews>
  <sheetFormatPr baseColWidth="10" defaultRowHeight="16" x14ac:dyDescent="0.2"/>
  <cols>
    <col min="1" max="1" width="15.33203125" bestFit="1" customWidth="1"/>
    <col min="3" max="3" width="13.5" bestFit="1" customWidth="1"/>
    <col min="4" max="5" width="13.1640625" bestFit="1" customWidth="1"/>
  </cols>
  <sheetData>
    <row r="2" spans="1:9" x14ac:dyDescent="0.2">
      <c r="A2" s="3" t="s">
        <v>3</v>
      </c>
      <c r="B2">
        <v>3198</v>
      </c>
      <c r="C2" t="s">
        <v>7</v>
      </c>
      <c r="I2" s="7" t="s">
        <v>8</v>
      </c>
    </row>
    <row r="3" spans="1:9" x14ac:dyDescent="0.2">
      <c r="A3" s="3" t="s">
        <v>4</v>
      </c>
      <c r="B3">
        <v>3.5</v>
      </c>
      <c r="C3" t="s">
        <v>15</v>
      </c>
    </row>
    <row r="4" spans="1:9" x14ac:dyDescent="0.2">
      <c r="A4" s="3" t="s">
        <v>12</v>
      </c>
      <c r="B4" s="1">
        <f>EXP((LN(2)/B3))</f>
        <v>1.2190136542044754</v>
      </c>
      <c r="C4" s="1" t="s">
        <v>6</v>
      </c>
    </row>
    <row r="5" spans="1:9" x14ac:dyDescent="0.2">
      <c r="A5" s="3"/>
      <c r="B5" s="1"/>
      <c r="C5" s="1"/>
    </row>
    <row r="6" spans="1:9" x14ac:dyDescent="0.2">
      <c r="A6" s="3" t="s">
        <v>1</v>
      </c>
      <c r="B6" s="3" t="s">
        <v>2</v>
      </c>
      <c r="C6" s="3" t="s">
        <v>5</v>
      </c>
      <c r="D6" s="3" t="s">
        <v>0</v>
      </c>
    </row>
    <row r="7" spans="1:9" x14ac:dyDescent="0.2">
      <c r="A7">
        <v>1</v>
      </c>
      <c r="B7" s="4">
        <v>44552</v>
      </c>
      <c r="C7" s="2">
        <f>B2</f>
        <v>3198</v>
      </c>
    </row>
    <row r="8" spans="1:9" x14ac:dyDescent="0.2">
      <c r="A8">
        <f>A7+1</f>
        <v>2</v>
      </c>
      <c r="B8" s="4">
        <f>B7+1</f>
        <v>44553</v>
      </c>
      <c r="C8" s="2">
        <f t="shared" ref="C8:C66" si="0">C7*B$4</f>
        <v>3898.4056661459122</v>
      </c>
      <c r="D8" s="2">
        <f>C8-C7</f>
        <v>700.40566614591216</v>
      </c>
    </row>
    <row r="9" spans="1:9" x14ac:dyDescent="0.2">
      <c r="A9">
        <f t="shared" ref="A9:A66" si="1">A8+1</f>
        <v>3</v>
      </c>
      <c r="B9" s="4">
        <f t="shared" ref="B9:B66" si="2">B8+1</f>
        <v>44554</v>
      </c>
      <c r="C9" s="2">
        <f t="shared" si="0"/>
        <v>4752.2097366599601</v>
      </c>
      <c r="D9" s="2">
        <f t="shared" ref="D9:D66" si="3">C9-C8</f>
        <v>853.80407051404791</v>
      </c>
    </row>
    <row r="10" spans="1:9" x14ac:dyDescent="0.2">
      <c r="A10">
        <f t="shared" si="1"/>
        <v>4</v>
      </c>
      <c r="B10" s="4">
        <f t="shared" si="2"/>
        <v>44555</v>
      </c>
      <c r="C10" s="2">
        <f t="shared" si="0"/>
        <v>5793.0085566319458</v>
      </c>
      <c r="D10" s="2">
        <f t="shared" si="3"/>
        <v>1040.7988199719857</v>
      </c>
    </row>
    <row r="11" spans="1:9" x14ac:dyDescent="0.2">
      <c r="A11">
        <f t="shared" si="1"/>
        <v>5</v>
      </c>
      <c r="B11" s="4">
        <f t="shared" si="2"/>
        <v>44556</v>
      </c>
      <c r="C11" s="2">
        <f t="shared" si="0"/>
        <v>7061.7565294577016</v>
      </c>
      <c r="D11" s="2">
        <f t="shared" si="3"/>
        <v>1268.7479728257558</v>
      </c>
    </row>
    <row r="12" spans="1:9" x14ac:dyDescent="0.2">
      <c r="A12">
        <f t="shared" si="1"/>
        <v>6</v>
      </c>
      <c r="B12" s="4">
        <f t="shared" si="2"/>
        <v>44557</v>
      </c>
      <c r="C12" s="2">
        <f t="shared" si="0"/>
        <v>8608.3776320765464</v>
      </c>
      <c r="D12" s="2">
        <f t="shared" si="3"/>
        <v>1546.6211026188448</v>
      </c>
    </row>
    <row r="13" spans="1:9" x14ac:dyDescent="0.2">
      <c r="A13">
        <f t="shared" si="1"/>
        <v>7</v>
      </c>
      <c r="B13" s="4">
        <f t="shared" si="2"/>
        <v>44558</v>
      </c>
      <c r="C13" s="2">
        <f t="shared" si="0"/>
        <v>10493.729874049699</v>
      </c>
      <c r="D13" s="2">
        <f t="shared" si="3"/>
        <v>1885.3522419731526</v>
      </c>
    </row>
    <row r="14" spans="1:9" x14ac:dyDescent="0.2">
      <c r="A14">
        <f t="shared" si="1"/>
        <v>8</v>
      </c>
      <c r="B14" s="4">
        <f t="shared" si="2"/>
        <v>44559</v>
      </c>
      <c r="C14" s="2">
        <f t="shared" si="0"/>
        <v>12791.999999999993</v>
      </c>
      <c r="D14" s="2">
        <f t="shared" si="3"/>
        <v>2298.2701259502937</v>
      </c>
    </row>
    <row r="15" spans="1:9" x14ac:dyDescent="0.2">
      <c r="A15">
        <f t="shared" si="1"/>
        <v>9</v>
      </c>
      <c r="B15" s="4">
        <f t="shared" si="2"/>
        <v>44560</v>
      </c>
      <c r="C15" s="2">
        <f t="shared" si="0"/>
        <v>15593.62266458364</v>
      </c>
      <c r="D15" s="2">
        <f t="shared" si="3"/>
        <v>2801.6226645836468</v>
      </c>
    </row>
    <row r="16" spans="1:9" x14ac:dyDescent="0.2">
      <c r="A16">
        <f t="shared" si="1"/>
        <v>10</v>
      </c>
      <c r="B16" s="4">
        <f t="shared" si="2"/>
        <v>44561</v>
      </c>
      <c r="C16" s="2">
        <f t="shared" si="0"/>
        <v>19008.838946639829</v>
      </c>
      <c r="D16" s="2">
        <f t="shared" si="3"/>
        <v>3415.2162820561898</v>
      </c>
    </row>
    <row r="17" spans="1:4" x14ac:dyDescent="0.2">
      <c r="A17">
        <f t="shared" si="1"/>
        <v>11</v>
      </c>
      <c r="B17" s="4">
        <f t="shared" si="2"/>
        <v>44562</v>
      </c>
      <c r="C17" s="2">
        <f t="shared" si="0"/>
        <v>23172.034226527769</v>
      </c>
      <c r="D17" s="2">
        <f t="shared" si="3"/>
        <v>4163.1952798879393</v>
      </c>
    </row>
    <row r="18" spans="1:4" x14ac:dyDescent="0.2">
      <c r="A18">
        <f t="shared" si="1"/>
        <v>12</v>
      </c>
      <c r="B18" s="4">
        <f t="shared" si="2"/>
        <v>44563</v>
      </c>
      <c r="C18" s="2">
        <f t="shared" si="0"/>
        <v>28247.026117830788</v>
      </c>
      <c r="D18" s="2">
        <f t="shared" si="3"/>
        <v>5074.9918913030197</v>
      </c>
    </row>
    <row r="19" spans="1:4" x14ac:dyDescent="0.2">
      <c r="A19">
        <f t="shared" si="1"/>
        <v>13</v>
      </c>
      <c r="B19" s="4">
        <f t="shared" si="2"/>
        <v>44564</v>
      </c>
      <c r="C19" s="2">
        <f t="shared" si="0"/>
        <v>34433.510528306164</v>
      </c>
      <c r="D19" s="2">
        <f t="shared" si="3"/>
        <v>6186.4844104753756</v>
      </c>
    </row>
    <row r="20" spans="1:4" x14ac:dyDescent="0.2">
      <c r="A20">
        <f t="shared" si="1"/>
        <v>14</v>
      </c>
      <c r="B20" s="4">
        <f t="shared" si="2"/>
        <v>44565</v>
      </c>
      <c r="C20" s="2">
        <f t="shared" si="0"/>
        <v>41974.919496198774</v>
      </c>
      <c r="D20" s="2">
        <f t="shared" si="3"/>
        <v>7541.4089678926102</v>
      </c>
    </row>
    <row r="21" spans="1:4" x14ac:dyDescent="0.2">
      <c r="A21">
        <f t="shared" si="1"/>
        <v>15</v>
      </c>
      <c r="B21" s="4">
        <f t="shared" si="2"/>
        <v>44566</v>
      </c>
      <c r="C21" s="2">
        <f t="shared" si="0"/>
        <v>51167.999999999942</v>
      </c>
      <c r="D21" s="2">
        <f t="shared" si="3"/>
        <v>9193.0805038011677</v>
      </c>
    </row>
    <row r="22" spans="1:4" x14ac:dyDescent="0.2">
      <c r="A22">
        <f t="shared" si="1"/>
        <v>16</v>
      </c>
      <c r="B22" s="4">
        <f t="shared" si="2"/>
        <v>44567</v>
      </c>
      <c r="C22" s="2">
        <f t="shared" si="0"/>
        <v>62374.490658334522</v>
      </c>
      <c r="D22" s="2">
        <f t="shared" si="3"/>
        <v>11206.49065833458</v>
      </c>
    </row>
    <row r="23" spans="1:4" x14ac:dyDescent="0.2">
      <c r="A23">
        <f t="shared" si="1"/>
        <v>17</v>
      </c>
      <c r="B23" s="4">
        <f t="shared" si="2"/>
        <v>44568</v>
      </c>
      <c r="C23" s="2">
        <f t="shared" si="0"/>
        <v>76035.355786559274</v>
      </c>
      <c r="D23" s="2">
        <f t="shared" si="3"/>
        <v>13660.865128224752</v>
      </c>
    </row>
    <row r="24" spans="1:4" x14ac:dyDescent="0.2">
      <c r="A24">
        <f t="shared" si="1"/>
        <v>18</v>
      </c>
      <c r="B24" s="4">
        <f t="shared" si="2"/>
        <v>44569</v>
      </c>
      <c r="C24" s="2">
        <f t="shared" si="0"/>
        <v>92688.136906111016</v>
      </c>
      <c r="D24" s="2">
        <f t="shared" si="3"/>
        <v>16652.781119551742</v>
      </c>
    </row>
    <row r="25" spans="1:4" x14ac:dyDescent="0.2">
      <c r="A25">
        <f t="shared" si="1"/>
        <v>19</v>
      </c>
      <c r="B25" s="4">
        <f t="shared" si="2"/>
        <v>44570</v>
      </c>
      <c r="C25" s="2">
        <f t="shared" si="0"/>
        <v>112988.10447132308</v>
      </c>
      <c r="D25" s="2">
        <f t="shared" si="3"/>
        <v>20299.967565212064</v>
      </c>
    </row>
    <row r="26" spans="1:4" x14ac:dyDescent="0.2">
      <c r="A26">
        <f t="shared" si="1"/>
        <v>20</v>
      </c>
      <c r="B26" s="4">
        <f t="shared" si="2"/>
        <v>44571</v>
      </c>
      <c r="C26" s="2">
        <f t="shared" si="0"/>
        <v>137734.04211322457</v>
      </c>
      <c r="D26" s="2">
        <f t="shared" si="3"/>
        <v>24745.937641901488</v>
      </c>
    </row>
    <row r="27" spans="1:4" x14ac:dyDescent="0.2">
      <c r="A27">
        <f t="shared" si="1"/>
        <v>21</v>
      </c>
      <c r="B27" s="4">
        <f t="shared" si="2"/>
        <v>44572</v>
      </c>
      <c r="C27" s="2">
        <f t="shared" si="0"/>
        <v>167899.67798479498</v>
      </c>
      <c r="D27" s="2">
        <f t="shared" si="3"/>
        <v>30165.635871570412</v>
      </c>
    </row>
    <row r="28" spans="1:4" x14ac:dyDescent="0.2">
      <c r="A28">
        <f t="shared" si="1"/>
        <v>22</v>
      </c>
      <c r="B28" s="4">
        <f t="shared" si="2"/>
        <v>44573</v>
      </c>
      <c r="C28" s="2">
        <f t="shared" si="0"/>
        <v>204671.99999999962</v>
      </c>
      <c r="D28" s="2">
        <f t="shared" si="3"/>
        <v>36772.322015204642</v>
      </c>
    </row>
    <row r="29" spans="1:4" x14ac:dyDescent="0.2">
      <c r="A29">
        <f t="shared" si="1"/>
        <v>23</v>
      </c>
      <c r="B29" s="4">
        <f t="shared" si="2"/>
        <v>44574</v>
      </c>
      <c r="C29" s="2">
        <f t="shared" si="0"/>
        <v>249497.96263333791</v>
      </c>
      <c r="D29" s="2">
        <f t="shared" si="3"/>
        <v>44825.962633338291</v>
      </c>
    </row>
    <row r="30" spans="1:4" x14ac:dyDescent="0.2">
      <c r="A30">
        <f t="shared" si="1"/>
        <v>24</v>
      </c>
      <c r="B30" s="4">
        <f t="shared" si="2"/>
        <v>44575</v>
      </c>
      <c r="C30" s="2">
        <f t="shared" si="0"/>
        <v>304141.42314623692</v>
      </c>
      <c r="D30" s="2">
        <f t="shared" si="3"/>
        <v>54643.460512899008</v>
      </c>
    </row>
    <row r="31" spans="1:4" x14ac:dyDescent="0.2">
      <c r="A31">
        <f t="shared" si="1"/>
        <v>25</v>
      </c>
      <c r="B31" s="4">
        <f t="shared" si="2"/>
        <v>44576</v>
      </c>
      <c r="C31" s="2">
        <f t="shared" si="0"/>
        <v>370752.54762444389</v>
      </c>
      <c r="D31" s="2">
        <f t="shared" si="3"/>
        <v>66611.12447820697</v>
      </c>
    </row>
    <row r="32" spans="1:4" x14ac:dyDescent="0.2">
      <c r="A32">
        <f t="shared" si="1"/>
        <v>26</v>
      </c>
      <c r="B32" s="4">
        <f t="shared" si="2"/>
        <v>44577</v>
      </c>
      <c r="C32" s="2">
        <f t="shared" si="0"/>
        <v>451952.41788529215</v>
      </c>
      <c r="D32" s="2">
        <f t="shared" si="3"/>
        <v>81199.870260848256</v>
      </c>
    </row>
    <row r="33" spans="1:4" x14ac:dyDescent="0.2">
      <c r="A33">
        <f t="shared" si="1"/>
        <v>27</v>
      </c>
      <c r="B33" s="4">
        <f t="shared" si="2"/>
        <v>44578</v>
      </c>
      <c r="C33" s="2">
        <f t="shared" si="0"/>
        <v>550936.16845289804</v>
      </c>
      <c r="D33" s="2">
        <f t="shared" si="3"/>
        <v>98983.750567605894</v>
      </c>
    </row>
    <row r="34" spans="1:4" x14ac:dyDescent="0.2">
      <c r="A34">
        <f t="shared" si="1"/>
        <v>28</v>
      </c>
      <c r="B34" s="4">
        <f t="shared" si="2"/>
        <v>44579</v>
      </c>
      <c r="C34" s="2">
        <f t="shared" si="0"/>
        <v>671598.71193917969</v>
      </c>
      <c r="D34" s="2">
        <f t="shared" si="3"/>
        <v>120662.54348628165</v>
      </c>
    </row>
    <row r="35" spans="1:4" x14ac:dyDescent="0.2">
      <c r="A35">
        <f t="shared" si="1"/>
        <v>29</v>
      </c>
      <c r="B35" s="4">
        <f t="shared" si="2"/>
        <v>44580</v>
      </c>
      <c r="C35" s="2">
        <f t="shared" si="0"/>
        <v>818687.99999999825</v>
      </c>
      <c r="D35" s="2">
        <f t="shared" si="3"/>
        <v>147089.28806081857</v>
      </c>
    </row>
    <row r="36" spans="1:4" x14ac:dyDescent="0.2">
      <c r="A36">
        <f t="shared" si="1"/>
        <v>30</v>
      </c>
      <c r="B36" s="4">
        <f t="shared" si="2"/>
        <v>44581</v>
      </c>
      <c r="C36" s="2">
        <f t="shared" si="0"/>
        <v>997991.85053335142</v>
      </c>
      <c r="D36" s="2">
        <f t="shared" si="3"/>
        <v>179303.85053335316</v>
      </c>
    </row>
    <row r="37" spans="1:4" x14ac:dyDescent="0.2">
      <c r="A37">
        <f t="shared" si="1"/>
        <v>31</v>
      </c>
      <c r="B37" s="4">
        <f t="shared" si="2"/>
        <v>44582</v>
      </c>
      <c r="C37" s="2">
        <f t="shared" si="0"/>
        <v>1216565.6925849472</v>
      </c>
      <c r="D37" s="2">
        <f t="shared" si="3"/>
        <v>218573.8420515958</v>
      </c>
    </row>
    <row r="38" spans="1:4" x14ac:dyDescent="0.2">
      <c r="A38">
        <f t="shared" si="1"/>
        <v>32</v>
      </c>
      <c r="B38" s="4">
        <f t="shared" si="2"/>
        <v>44583</v>
      </c>
      <c r="C38" s="2">
        <f t="shared" si="0"/>
        <v>1483010.1904977749</v>
      </c>
      <c r="D38" s="2">
        <f t="shared" si="3"/>
        <v>266444.49791282765</v>
      </c>
    </row>
    <row r="39" spans="1:4" x14ac:dyDescent="0.2">
      <c r="A39">
        <f t="shared" si="1"/>
        <v>33</v>
      </c>
      <c r="B39" s="4">
        <f>B38+1</f>
        <v>44584</v>
      </c>
      <c r="C39" s="2">
        <f t="shared" si="0"/>
        <v>1807809.6715411677</v>
      </c>
      <c r="D39" s="2">
        <f t="shared" si="3"/>
        <v>324799.48104339279</v>
      </c>
    </row>
    <row r="40" spans="1:4" x14ac:dyDescent="0.2">
      <c r="A40">
        <f t="shared" si="1"/>
        <v>34</v>
      </c>
      <c r="B40" s="4">
        <f t="shared" si="2"/>
        <v>44585</v>
      </c>
      <c r="C40" s="2">
        <f t="shared" si="0"/>
        <v>2203744.6738115912</v>
      </c>
      <c r="D40" s="2">
        <f t="shared" si="3"/>
        <v>395935.00227042357</v>
      </c>
    </row>
    <row r="41" spans="1:4" x14ac:dyDescent="0.2">
      <c r="A41">
        <f t="shared" si="1"/>
        <v>35</v>
      </c>
      <c r="B41" s="4">
        <f t="shared" si="2"/>
        <v>44586</v>
      </c>
      <c r="C41" s="2">
        <f t="shared" si="0"/>
        <v>2686394.8477567174</v>
      </c>
      <c r="D41" s="2">
        <f t="shared" si="3"/>
        <v>482650.17394512612</v>
      </c>
    </row>
    <row r="42" spans="1:4" x14ac:dyDescent="0.2">
      <c r="A42">
        <f t="shared" si="1"/>
        <v>36</v>
      </c>
      <c r="B42" s="4">
        <f t="shared" si="2"/>
        <v>44587</v>
      </c>
      <c r="C42" s="2">
        <f t="shared" si="0"/>
        <v>3274751.9999999912</v>
      </c>
      <c r="D42" s="2">
        <f t="shared" si="3"/>
        <v>588357.1522432738</v>
      </c>
    </row>
    <row r="43" spans="1:4" x14ac:dyDescent="0.2">
      <c r="A43">
        <f t="shared" si="1"/>
        <v>37</v>
      </c>
      <c r="B43" s="4">
        <f t="shared" si="2"/>
        <v>44588</v>
      </c>
      <c r="C43" s="2">
        <f t="shared" si="0"/>
        <v>3991967.4021334033</v>
      </c>
      <c r="D43" s="2">
        <f t="shared" si="3"/>
        <v>717215.40213341219</v>
      </c>
    </row>
    <row r="44" spans="1:4" x14ac:dyDescent="0.2">
      <c r="A44">
        <f t="shared" si="1"/>
        <v>38</v>
      </c>
      <c r="B44" s="4">
        <f>B43+1</f>
        <v>44589</v>
      </c>
      <c r="C44" s="2">
        <f t="shared" si="0"/>
        <v>4866262.7703397861</v>
      </c>
      <c r="D44" s="2">
        <f t="shared" si="3"/>
        <v>874295.36820638273</v>
      </c>
    </row>
    <row r="45" spans="1:4" x14ac:dyDescent="0.2">
      <c r="A45">
        <f t="shared" si="1"/>
        <v>39</v>
      </c>
      <c r="B45" s="4">
        <f t="shared" si="2"/>
        <v>44590</v>
      </c>
      <c r="C45" s="2">
        <f t="shared" si="0"/>
        <v>5932040.7619910967</v>
      </c>
      <c r="D45" s="2">
        <f t="shared" si="3"/>
        <v>1065777.9916513106</v>
      </c>
    </row>
    <row r="46" spans="1:4" x14ac:dyDescent="0.2">
      <c r="A46">
        <f t="shared" si="1"/>
        <v>40</v>
      </c>
      <c r="B46" s="4">
        <f t="shared" si="2"/>
        <v>44591</v>
      </c>
      <c r="C46" s="2">
        <f t="shared" si="0"/>
        <v>7231238.6861646669</v>
      </c>
      <c r="D46" s="2">
        <f t="shared" si="3"/>
        <v>1299197.9241735702</v>
      </c>
    </row>
    <row r="47" spans="1:4" x14ac:dyDescent="0.2">
      <c r="A47">
        <f t="shared" si="1"/>
        <v>41</v>
      </c>
      <c r="B47" s="4">
        <f t="shared" si="2"/>
        <v>44592</v>
      </c>
      <c r="C47" s="2">
        <f t="shared" si="0"/>
        <v>8814978.6952463593</v>
      </c>
      <c r="D47" s="2">
        <f t="shared" si="3"/>
        <v>1583740.0090816924</v>
      </c>
    </row>
    <row r="48" spans="1:4" x14ac:dyDescent="0.2">
      <c r="A48">
        <f t="shared" si="1"/>
        <v>42</v>
      </c>
      <c r="B48" s="4">
        <f t="shared" si="2"/>
        <v>44593</v>
      </c>
      <c r="C48" s="2">
        <f t="shared" si="0"/>
        <v>10745579.391026864</v>
      </c>
      <c r="D48" s="2">
        <f t="shared" si="3"/>
        <v>1930600.6957805045</v>
      </c>
    </row>
    <row r="49" spans="1:4" x14ac:dyDescent="0.2">
      <c r="A49">
        <f t="shared" si="1"/>
        <v>43</v>
      </c>
      <c r="B49" s="4">
        <f t="shared" si="2"/>
        <v>44594</v>
      </c>
      <c r="C49" s="2">
        <f t="shared" si="0"/>
        <v>13099007.999999959</v>
      </c>
      <c r="D49" s="2">
        <f t="shared" si="3"/>
        <v>2353428.6089730952</v>
      </c>
    </row>
    <row r="50" spans="1:4" x14ac:dyDescent="0.2">
      <c r="A50">
        <f t="shared" si="1"/>
        <v>44</v>
      </c>
      <c r="B50" s="4">
        <f t="shared" si="2"/>
        <v>44595</v>
      </c>
      <c r="C50" s="2">
        <f t="shared" si="0"/>
        <v>15967869.608533606</v>
      </c>
      <c r="D50" s="2">
        <f t="shared" si="3"/>
        <v>2868861.6085336469</v>
      </c>
    </row>
    <row r="51" spans="1:4" x14ac:dyDescent="0.2">
      <c r="A51">
        <f t="shared" si="1"/>
        <v>45</v>
      </c>
      <c r="B51" s="4">
        <f t="shared" si="2"/>
        <v>44596</v>
      </c>
      <c r="C51" s="2">
        <f t="shared" si="0"/>
        <v>19465051.081359137</v>
      </c>
      <c r="D51" s="2">
        <f t="shared" si="3"/>
        <v>3497181.4728255309</v>
      </c>
    </row>
    <row r="52" spans="1:4" x14ac:dyDescent="0.2">
      <c r="A52">
        <f t="shared" si="1"/>
        <v>46</v>
      </c>
      <c r="B52" s="4">
        <f t="shared" si="2"/>
        <v>44597</v>
      </c>
      <c r="C52" s="2">
        <f t="shared" si="0"/>
        <v>23728163.047964375</v>
      </c>
      <c r="D52" s="2">
        <f t="shared" si="3"/>
        <v>4263111.9666052386</v>
      </c>
    </row>
    <row r="53" spans="1:4" x14ac:dyDescent="0.2">
      <c r="A53">
        <f t="shared" si="1"/>
        <v>47</v>
      </c>
      <c r="B53" s="4">
        <f t="shared" si="2"/>
        <v>44598</v>
      </c>
      <c r="C53" s="2">
        <f t="shared" si="0"/>
        <v>28924954.744658656</v>
      </c>
      <c r="D53" s="2">
        <f t="shared" si="3"/>
        <v>5196791.696694281</v>
      </c>
    </row>
    <row r="54" spans="1:4" x14ac:dyDescent="0.2">
      <c r="A54">
        <f t="shared" si="1"/>
        <v>48</v>
      </c>
      <c r="B54" s="4">
        <f t="shared" si="2"/>
        <v>44599</v>
      </c>
      <c r="C54" s="2">
        <f t="shared" si="0"/>
        <v>35259914.78098543</v>
      </c>
      <c r="D54" s="2">
        <f t="shared" si="3"/>
        <v>6334960.0363267735</v>
      </c>
    </row>
    <row r="55" spans="1:4" x14ac:dyDescent="0.2">
      <c r="A55">
        <f t="shared" si="1"/>
        <v>49</v>
      </c>
      <c r="B55" s="4">
        <f t="shared" si="2"/>
        <v>44600</v>
      </c>
      <c r="C55" s="2">
        <f t="shared" si="0"/>
        <v>42982317.56410744</v>
      </c>
      <c r="D55" s="2">
        <f t="shared" si="3"/>
        <v>7722402.7831220105</v>
      </c>
    </row>
    <row r="56" spans="1:4" x14ac:dyDescent="0.2">
      <c r="A56">
        <f t="shared" si="1"/>
        <v>50</v>
      </c>
      <c r="B56" s="4">
        <f t="shared" si="2"/>
        <v>44601</v>
      </c>
      <c r="C56" s="2">
        <f t="shared" si="0"/>
        <v>52396031.999999814</v>
      </c>
      <c r="D56" s="2">
        <f t="shared" si="3"/>
        <v>9413714.4358923733</v>
      </c>
    </row>
    <row r="57" spans="1:4" x14ac:dyDescent="0.2">
      <c r="A57">
        <f t="shared" si="1"/>
        <v>51</v>
      </c>
      <c r="B57" s="4">
        <f t="shared" si="2"/>
        <v>44602</v>
      </c>
      <c r="C57" s="2">
        <f t="shared" si="0"/>
        <v>63871478.434134401</v>
      </c>
      <c r="D57" s="2">
        <f t="shared" si="3"/>
        <v>11475446.434134588</v>
      </c>
    </row>
    <row r="58" spans="1:4" x14ac:dyDescent="0.2">
      <c r="A58">
        <f t="shared" si="1"/>
        <v>52</v>
      </c>
      <c r="B58" s="4">
        <f t="shared" si="2"/>
        <v>44603</v>
      </c>
      <c r="C58" s="2">
        <f t="shared" si="0"/>
        <v>77860204.325436518</v>
      </c>
      <c r="D58" s="2">
        <f t="shared" si="3"/>
        <v>13988725.891302116</v>
      </c>
    </row>
    <row r="59" spans="1:4" x14ac:dyDescent="0.2">
      <c r="A59">
        <f t="shared" si="1"/>
        <v>53</v>
      </c>
      <c r="B59" s="4">
        <f t="shared" si="2"/>
        <v>44604</v>
      </c>
      <c r="C59" s="2">
        <f t="shared" si="0"/>
        <v>94912652.191857472</v>
      </c>
      <c r="D59" s="2">
        <f t="shared" si="3"/>
        <v>17052447.866420954</v>
      </c>
    </row>
    <row r="60" spans="1:4" x14ac:dyDescent="0.2">
      <c r="A60">
        <f t="shared" si="1"/>
        <v>54</v>
      </c>
      <c r="B60" s="4">
        <f t="shared" si="2"/>
        <v>44605</v>
      </c>
      <c r="C60" s="2">
        <f t="shared" si="0"/>
        <v>115699818.97863458</v>
      </c>
      <c r="D60" s="2">
        <f t="shared" si="3"/>
        <v>20787166.786777109</v>
      </c>
    </row>
    <row r="61" spans="1:4" x14ac:dyDescent="0.2">
      <c r="A61">
        <f t="shared" si="1"/>
        <v>55</v>
      </c>
      <c r="B61" s="4">
        <f t="shared" si="2"/>
        <v>44606</v>
      </c>
      <c r="C61" s="2">
        <f t="shared" si="0"/>
        <v>141039659.12394166</v>
      </c>
      <c r="D61" s="2">
        <f t="shared" si="3"/>
        <v>25339840.145307079</v>
      </c>
    </row>
    <row r="62" spans="1:4" x14ac:dyDescent="0.2">
      <c r="A62">
        <f t="shared" si="1"/>
        <v>56</v>
      </c>
      <c r="B62" s="4">
        <f t="shared" si="2"/>
        <v>44607</v>
      </c>
      <c r="C62" s="2">
        <f t="shared" si="0"/>
        <v>171929270.2564297</v>
      </c>
      <c r="D62" s="2">
        <f t="shared" si="3"/>
        <v>30889611.132488042</v>
      </c>
    </row>
    <row r="63" spans="1:4" x14ac:dyDescent="0.2">
      <c r="A63">
        <f t="shared" si="1"/>
        <v>57</v>
      </c>
      <c r="B63" s="4">
        <f t="shared" si="2"/>
        <v>44608</v>
      </c>
      <c r="C63" s="2">
        <f t="shared" si="0"/>
        <v>209584127.9999992</v>
      </c>
      <c r="D63" s="2">
        <f t="shared" si="3"/>
        <v>37654857.743569493</v>
      </c>
    </row>
    <row r="64" spans="1:4" x14ac:dyDescent="0.2">
      <c r="A64">
        <f t="shared" si="1"/>
        <v>58</v>
      </c>
      <c r="B64" s="4">
        <f t="shared" si="2"/>
        <v>44609</v>
      </c>
      <c r="C64" s="2">
        <f t="shared" si="0"/>
        <v>255485913.73653752</v>
      </c>
      <c r="D64" s="2">
        <f t="shared" si="3"/>
        <v>45901785.736538321</v>
      </c>
    </row>
    <row r="65" spans="1:4" x14ac:dyDescent="0.2">
      <c r="A65">
        <f t="shared" si="1"/>
        <v>59</v>
      </c>
      <c r="B65" s="4">
        <f t="shared" si="2"/>
        <v>44610</v>
      </c>
      <c r="C65" s="2">
        <f t="shared" si="0"/>
        <v>311440817.30174595</v>
      </c>
      <c r="D65" s="2">
        <f t="shared" si="3"/>
        <v>55954903.565208435</v>
      </c>
    </row>
    <row r="66" spans="1:4" x14ac:dyDescent="0.2">
      <c r="A66">
        <f t="shared" si="1"/>
        <v>60</v>
      </c>
      <c r="B66" s="4">
        <f t="shared" si="2"/>
        <v>44611</v>
      </c>
      <c r="C66" s="2">
        <f t="shared" si="0"/>
        <v>379650608.76742971</v>
      </c>
      <c r="D66" s="2">
        <f t="shared" si="3"/>
        <v>68209791.465683758</v>
      </c>
    </row>
  </sheetData>
  <hyperlinks>
    <hyperlink ref="I2" r:id="rId1" xr:uid="{BEE52170-0FAE-6B4E-8872-0442D1C1E5E2}"/>
  </hyperlinks>
  <pageMargins left="0.7" right="0.7" top="0.78740157499999996" bottom="0.78740157499999996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scenario</vt:lpstr>
      <vt:lpstr>graphics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Kersting</dc:creator>
  <cp:lastModifiedBy>Martin Kersting</cp:lastModifiedBy>
  <dcterms:created xsi:type="dcterms:W3CDTF">2021-12-21T14:44:42Z</dcterms:created>
  <dcterms:modified xsi:type="dcterms:W3CDTF">2021-12-24T15:50:59Z</dcterms:modified>
</cp:coreProperties>
</file>